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AB5F4F03-D4C1-4C94-8D91-6F3BD4AB5D75}" xr6:coauthVersionLast="45" xr6:coauthVersionMax="45" xr10:uidLastSave="{00000000-0000-0000-0000-000000000000}"/>
  <bookViews>
    <workbookView xWindow="-120" yWindow="-120" windowWidth="29040" windowHeight="15840" tabRatio="321" xr2:uid="{00000000-000D-0000-FFFF-FFFF00000000}"/>
  </bookViews>
  <sheets>
    <sheet name="OCTUBRE" sheetId="4" r:id="rId1"/>
    <sheet name="Hoja2" sheetId="3" r:id="rId2"/>
    <sheet name="Hoja1" sheetId="2" state="hidden" r:id="rId3"/>
  </sheets>
  <definedNames>
    <definedName name="_xlnm._FilterDatabase" localSheetId="0" hidden="1">OCTUBRE!$B$4:$AA$101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J67" i="4" l="1"/>
  <c r="K66" i="4"/>
  <c r="K67" i="4"/>
  <c r="J25" i="4"/>
  <c r="K25" i="4" s="1"/>
  <c r="J29" i="4"/>
  <c r="K29" i="4" s="1"/>
  <c r="J30" i="4"/>
  <c r="K30" i="4" s="1"/>
  <c r="J31" i="4"/>
  <c r="K31" i="4" s="1"/>
  <c r="J32" i="4"/>
  <c r="K32" i="4" s="1"/>
  <c r="J33" i="4"/>
  <c r="K33" i="4" s="1"/>
  <c r="K35" i="4"/>
  <c r="J36" i="4"/>
  <c r="K36" i="4" s="1"/>
  <c r="J37" i="4"/>
  <c r="K37" i="4" s="1"/>
  <c r="J38" i="4"/>
  <c r="K38" i="4" s="1"/>
  <c r="J46" i="4"/>
  <c r="K46" i="4" s="1"/>
  <c r="J45" i="4"/>
  <c r="K45" i="4" s="1"/>
  <c r="J44" i="4"/>
  <c r="K44" i="4" s="1"/>
  <c r="J43" i="4"/>
  <c r="K43" i="4" s="1"/>
  <c r="J42" i="4"/>
  <c r="K42" i="4" s="1"/>
  <c r="J41" i="4"/>
  <c r="K41" i="4" s="1"/>
  <c r="J40" i="4"/>
  <c r="K40" i="4" s="1"/>
  <c r="J39" i="4"/>
  <c r="K39" i="4" s="1"/>
  <c r="J10" i="4"/>
  <c r="K10" i="4" s="1"/>
  <c r="J6" i="4"/>
  <c r="K6" i="4" s="1"/>
  <c r="J7" i="4"/>
  <c r="K7" i="4" s="1"/>
  <c r="J8" i="4"/>
  <c r="K8" i="4" s="1"/>
  <c r="J9" i="4"/>
  <c r="K9" i="4" s="1"/>
  <c r="J101" i="4"/>
  <c r="K101" i="4" s="1"/>
  <c r="J100" i="4"/>
  <c r="K100" i="4" s="1"/>
  <c r="J99" i="4"/>
  <c r="K99" i="4" s="1"/>
  <c r="J98" i="4"/>
  <c r="K98" i="4" s="1"/>
  <c r="J97" i="4"/>
  <c r="K97" i="4" s="1"/>
  <c r="J93" i="4"/>
  <c r="K93" i="4" s="1"/>
  <c r="J91" i="4"/>
  <c r="K91" i="4" s="1"/>
  <c r="J90" i="4"/>
  <c r="K90" i="4" s="1"/>
  <c r="J89" i="4"/>
  <c r="K89" i="4" s="1"/>
  <c r="J88" i="4"/>
  <c r="K88" i="4" s="1"/>
  <c r="J85" i="4"/>
  <c r="K85" i="4" s="1"/>
  <c r="J84" i="4"/>
  <c r="K84" i="4" s="1"/>
  <c r="J83" i="4"/>
  <c r="K83" i="4" s="1"/>
  <c r="J79" i="4"/>
  <c r="K79" i="4" s="1"/>
  <c r="J78" i="4"/>
  <c r="K78" i="4" s="1"/>
  <c r="J74" i="4"/>
  <c r="K74" i="4" s="1"/>
  <c r="J73" i="4"/>
  <c r="K73" i="4" s="1"/>
  <c r="J66" i="4"/>
  <c r="J65" i="4"/>
  <c r="K65" i="4" s="1"/>
  <c r="J63" i="4"/>
  <c r="K63" i="4" s="1"/>
  <c r="J62" i="4"/>
  <c r="K62" i="4" s="1"/>
  <c r="J61" i="4"/>
  <c r="J60" i="4"/>
  <c r="K60" i="4" s="1"/>
  <c r="J59" i="4"/>
  <c r="K59" i="4" s="1"/>
  <c r="J58" i="4"/>
  <c r="K58" i="4" s="1"/>
  <c r="J57" i="4"/>
  <c r="K57" i="4" s="1"/>
  <c r="J56" i="4"/>
  <c r="K56" i="4" s="1"/>
  <c r="J55" i="4"/>
  <c r="K55" i="4" s="1"/>
  <c r="J54" i="4"/>
  <c r="K54" i="4" s="1"/>
  <c r="J53" i="4"/>
  <c r="K53" i="4" s="1"/>
  <c r="J52" i="4"/>
  <c r="K52" i="4" s="1"/>
  <c r="J51" i="4"/>
  <c r="K51" i="4" s="1"/>
  <c r="J50" i="4"/>
  <c r="K50" i="4" s="1"/>
  <c r="J49" i="4"/>
  <c r="K49" i="4" s="1"/>
  <c r="J48" i="4"/>
  <c r="K48" i="4" s="1"/>
  <c r="J47" i="4"/>
  <c r="K47" i="4" s="1"/>
  <c r="J24" i="4"/>
  <c r="K24" i="4" s="1"/>
  <c r="J23" i="4"/>
  <c r="K23" i="4" s="1"/>
  <c r="J22" i="4"/>
  <c r="K22" i="4" s="1"/>
  <c r="J21" i="4"/>
  <c r="K21" i="4" s="1"/>
  <c r="J20" i="4"/>
  <c r="K20" i="4" s="1"/>
  <c r="J19" i="4"/>
  <c r="K19" i="4" s="1"/>
  <c r="J18" i="4"/>
  <c r="J17" i="4"/>
  <c r="K17" i="4" s="1"/>
  <c r="J15" i="4"/>
  <c r="K15" i="4" s="1"/>
  <c r="J14" i="4"/>
  <c r="K14" i="4" s="1"/>
  <c r="J13" i="4"/>
  <c r="K13" i="4" s="1"/>
  <c r="J12" i="4"/>
  <c r="K12" i="4" s="1"/>
  <c r="B15" i="2" l="1"/>
  <c r="C14" i="2" s="1"/>
  <c r="B2" i="2"/>
  <c r="C5" i="2" s="1"/>
  <c r="C3" i="2" l="1"/>
  <c r="C4" i="2"/>
  <c r="C12" i="2"/>
  <c r="C13" i="2"/>
</calcChain>
</file>

<file path=xl/sharedStrings.xml><?xml version="1.0" encoding="utf-8"?>
<sst xmlns="http://schemas.openxmlformats.org/spreadsheetml/2006/main" count="698" uniqueCount="343">
  <si>
    <t>Los indicadores que tienen un asterisco (*) son indicadores acumulativos</t>
  </si>
  <si>
    <t>Proceso</t>
  </si>
  <si>
    <t>Nombre del Indicador</t>
  </si>
  <si>
    <t>Formula</t>
  </si>
  <si>
    <t>TIPO</t>
  </si>
  <si>
    <t>FRECUENCIA</t>
  </si>
  <si>
    <t>Meta</t>
  </si>
  <si>
    <t>Resultado</t>
  </si>
  <si>
    <t>Observación</t>
  </si>
  <si>
    <t>Numerador</t>
  </si>
  <si>
    <t>Denominador</t>
  </si>
  <si>
    <t>Planeación de la Gestión</t>
  </si>
  <si>
    <t>Gestión</t>
  </si>
  <si>
    <t>Cumplimiento de los planes operativos</t>
  </si>
  <si>
    <t>N° de metas cumplidas / Total de metas programadas *100%</t>
  </si>
  <si>
    <t>Trimestral</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</si>
  <si>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</si>
  <si>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</si>
  <si>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</si>
  <si>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</si>
  <si>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</si>
  <si>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</si>
  <si>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</si>
  <si>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</si>
  <si>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</si>
  <si>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</si>
  <si>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</si>
  <si>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</si>
  <si>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</si>
  <si>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</si>
  <si>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</si>
  <si>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</si>
  <si>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</si>
  <si>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</si>
  <si>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</si>
  <si>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</si>
  <si>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</si>
  <si>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</si>
  <si>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</si>
  <si>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</si>
  <si>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</si>
  <si>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</si>
  <si>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</si>
  <si>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</si>
  <si>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</si>
  <si>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</si>
  <si>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</si>
  <si>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</si>
  <si>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</si>
  <si>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</si>
  <si>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</si>
  <si>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</si>
  <si>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</si>
  <si>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</si>
  <si>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</si>
  <si>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</si>
  <si>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</si>
  <si>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Gestión Financiera</t>
  </si>
  <si>
    <t>Acuerdos de pago y pagarés en custodia</t>
  </si>
  <si>
    <t xml:space="preserve">	Número de acuerdos de pago y pagares en custodia / número de acuerdos de pago y pagares en el inventario * 100</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</si>
  <si>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</si>
  <si>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</si>
  <si>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</si>
  <si>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</si>
  <si>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</si>
  <si>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</si>
  <si>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</si>
  <si>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</si>
  <si>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</si>
  <si>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</si>
  <si>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</si>
  <si>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</si>
  <si>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</si>
  <si>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</si>
  <si>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</si>
  <si>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</si>
  <si>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</si>
  <si>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</si>
  <si>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</si>
  <si>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</si>
  <si>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</si>
  <si>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</si>
  <si>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</si>
  <si>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</si>
  <si>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</si>
  <si>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</si>
  <si>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</si>
  <si>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</si>
  <si>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</si>
  <si>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</si>
  <si>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</si>
  <si>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</si>
  <si>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</si>
  <si>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</si>
  <si>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</si>
  <si>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</si>
  <si>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</si>
  <si>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Respuesta Oportuna de PQRDS</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</si>
  <si>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</si>
  <si>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</si>
  <si>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</si>
  <si>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</si>
  <si>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</si>
  <si>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</si>
  <si>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</si>
  <si>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</si>
  <si>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</si>
  <si>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</si>
  <si>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</si>
  <si>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</si>
  <si>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</si>
  <si>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</si>
  <si>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</si>
  <si>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</si>
  <si>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</si>
  <si>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</si>
  <si>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</si>
  <si>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</si>
  <si>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</si>
  <si>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</si>
  <si>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</si>
  <si>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</si>
  <si>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(Ingresos del mes + acumulado de los ingresos del mes anterior/Total presupuesto anual)*100</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</si>
  <si>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</si>
  <si>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</si>
  <si>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</si>
  <si>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</si>
  <si>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Porcentaje de ejecución del programa anual de caja - STP</t>
  </si>
  <si>
    <t>Recursos ejecutados de reserva, vigencia y pasivos exigibles/Recursos programados de reserva, vigencia y pasivos exigibles*100</t>
  </si>
  <si>
    <t>Visitas Aprovechamiento Económico</t>
  </si>
  <si>
    <t>Número de visitas realizadas que cumplen con los criterios establecidos / Número de visitas realizadas)*100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</si>
  <si>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</si>
  <si>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</si>
  <si>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</si>
  <si>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</si>
  <si>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</si>
  <si>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</si>
  <si>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</si>
  <si>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</si>
  <si>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Porcentaje de ejecución del programa anual de caja - STC</t>
  </si>
  <si>
    <t>% de avance mensual ejecutado en las metas del proyecto de inversión / % del valor mensual programado en las metas del proyecto de inversión * 100</t>
  </si>
  <si>
    <t>Promedio de retraso general en ejecución de obras</t>
  </si>
  <si>
    <t>Promedio del % del retraso del total de las obras en ejecución</t>
  </si>
  <si>
    <t>Gestión Jurídica</t>
  </si>
  <si>
    <t>Gestión de Comunicaciones</t>
  </si>
  <si>
    <t>Número de casos en que se utilizaron pautas publicitarias en beneficio de un tercero a través de central de medios</t>
  </si>
  <si>
    <t>Seguimiento a noticias publicadas acerca del IDRD, sus planes, programas y proyectos</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</si>
  <si>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</si>
  <si>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</si>
  <si>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</si>
  <si>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</si>
  <si>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</si>
  <si>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</si>
  <si>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</si>
  <si>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</si>
  <si>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</si>
  <si>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</si>
  <si>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</si>
  <si>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</si>
  <si>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</si>
  <si>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</si>
  <si>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</si>
  <si>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Incumplimiento de Contratos</t>
  </si>
  <si>
    <t>Número de casos detectados en los que se omiten los criterios normativos, procedimentales y tarifarios para el beneficio propio o de un tercero frente al trámite: Permiso de uso y/o aprovechamiento económico de parques o escenarios.</t>
  </si>
  <si>
    <t xml:space="preserve">Numero de quejas recibidas por cobro del OPA uso de piscinas en práctica libre.	</t>
  </si>
  <si>
    <t>Riesgo de Gestión</t>
  </si>
  <si>
    <t>(Número de contratos en incumplimiento / Número de contratos vigentes)*100</t>
  </si>
  <si>
    <t>% Cumplimiento Septiembre 2024</t>
  </si>
  <si>
    <t>Riesgos de Corrupción</t>
  </si>
  <si>
    <t>Número de quejas recibidas por cobro del OPA uso de piscinas en práctica libre</t>
  </si>
  <si>
    <t xml:space="preserve">	# Estaciones radioeléctricas que realizan pago / # Total de estaciones radioeléctricas instaladas en predios administrados por el IDRD</t>
  </si>
  <si>
    <t>Riesgos Fiscales</t>
  </si>
  <si>
    <t>NA</t>
  </si>
  <si>
    <t>Porcentaje de participación en mesas técnicas realizadas para la revisión de las fichas técnicas de los procesos de selección</t>
  </si>
  <si>
    <t>Porcentaje de procesos Adjudicados con precios fuera del mercado</t>
  </si>
  <si>
    <t>Porcentaje de socializaciones realizadas a los supervisores de contrato</t>
  </si>
  <si>
    <t>Porcentaje seguimientos efectuados al avance de los procesos en el PAA.</t>
  </si>
  <si>
    <t>Número de mesas técnicas en las que participó la Subdirección de Contratación / Número de mesas técnicas programadas *100%</t>
  </si>
  <si>
    <t># de procesos de contratación que conllevaron a una adjudicación con precios fuera del mercado / # procesos contractuales X 100</t>
  </si>
  <si>
    <t>Número de socializaciones / 3 * 100%</t>
  </si>
  <si>
    <t xml:space="preserve">	Número de seguimientos realizados / Número de seguimientos programados *100%</t>
  </si>
  <si>
    <t>No se reporto</t>
  </si>
  <si>
    <t>AUTOS EN LOS QUE SE ORDENÓ NOTIFICACIÓN</t>
  </si>
  <si>
    <t>Número de quejas e informes tramitados</t>
  </si>
  <si>
    <t>(Número de procesos disciplinarios notificados/Total de procesos en los que adoptaron decisiones) *100%</t>
  </si>
  <si>
    <t>Se evidencia en la base unificada que no se presenta ninguna alteración en los datos, lo que contribuye a que el indicador sea positivo. Esta consistencia en la información respalda la validez de los resultados obtenidos y refleja un manejo adecuado de los registros.</t>
  </si>
  <si>
    <t>Presentación Extemporánea de Informes Reglamentarios</t>
  </si>
  <si>
    <t>(Cantidad de informes reglamentarios presentados extemporáneamente/ Número de informes reglamentarios incluidos en el PAAI en el período) x100.</t>
  </si>
  <si>
    <t>Porcentaje de reportes de información elaborados por la Oficina Asesora de Planeación dentro de los tiempos programados</t>
  </si>
  <si>
    <t>(No. de reportes de información elaborados por la OAP / Total de reportes de información programados)*100</t>
  </si>
  <si>
    <t>Número de casos de favorecimiento detectados a terceros en procesos judiciales y extrajudiciales</t>
  </si>
  <si>
    <t>Número de casos de favorecimiento detectados relacionados con el Aval deportivo de las escuelas de formación deportiva y el Reconocimiento deportivo a clubes deportivos, clubes promotores y clubes pertenecientes a entidades no deportivas.</t>
  </si>
  <si>
    <t>Porcentaje de procesos judiciales y extrajudiciales atendidos dentro de los términos legales vigentes</t>
  </si>
  <si>
    <t>Porcentaje de trámites de aval de escuelas deportivas atendidos dentro del término legal vigente</t>
  </si>
  <si>
    <t>Porcentaje de trámites de reconocimiento deportivo atendidos dentro del término legal vigente</t>
  </si>
  <si>
    <t>Número de casos de favorecimiento detectados a terceros</t>
  </si>
  <si>
    <t>(No. de procesos jurídicos atendidos dentro de los términos legales vigentes)/Total de procesos jurídicos notificados)*100</t>
  </si>
  <si>
    <t xml:space="preserve">	(No. de actos administrativos proyectados dentro del término legal /Total de trámites de aval de escuelas deportivas radicados con documentación completa)*100</t>
  </si>
  <si>
    <t>No. de actos administrativos proyectados dentro del término legal /Total de trámites de reconocimiento deportivo radicados con documentación completa)*100</t>
  </si>
  <si>
    <t>ADMINISTRACIÓN Y MANTENIMIENTO DE PARQUES Y ESCENARIOS</t>
  </si>
  <si>
    <t>ADQUISICIÓN DE BIENES Y SERVICIOS</t>
  </si>
  <si>
    <t>CONTROL DISCIPLINARIO INTERNO</t>
  </si>
  <si>
    <t>CONTROL,EVALUACIÓN Y MEJORA</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</si>
  <si>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</si>
  <si>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</si>
  <si>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</si>
  <si>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</si>
  <si>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</si>
  <si>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</si>
  <si>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</si>
  <si>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</si>
  <si>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</si>
  <si>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GESTIÓN FINANCIERA</t>
  </si>
  <si>
    <t>GESTIÓN JURÍDICA</t>
  </si>
  <si>
    <t>PLANEACIÓN DE LA GESTIÓN</t>
  </si>
  <si>
    <t>OK</t>
  </si>
  <si>
    <t>Número de liquidaciones realizadas de fondos compensatorios sin el lleno de requisitos</t>
  </si>
  <si>
    <t>Número de vocaciones de parques y aprobación de proyectos específicos sin el lleno de requisitos</t>
  </si>
  <si>
    <t>Ejecución de actividades sin el conocimiento previo sobre los lineamientos técnicos existentes</t>
  </si>
  <si>
    <t>N° de personas que asisten a las socializaciones/ Total de personas programadas</t>
  </si>
  <si>
    <t>Se evidencia el número de seguimientos realizados a través de correo electrónico; sin embargo, no se puede verificar la programación que se realiza con anterioridad. Se recomienda incluir esta información para proporcionar un panorama completo del proceso de seguimiento.</t>
  </si>
  <si>
    <t>Porcentaje de asesorías y asistencias técnicas realizadas a los Fondos de Desarrollo Local</t>
  </si>
  <si>
    <t>Porcentaje de sensibilizaciones realizadas DRAFE</t>
  </si>
  <si>
    <t>(No. de asesorías y asistencias técnicas realizadas a los Fondos de Desarrollo Local/Total de asesorías y asistencias técnicas programadas a los Fondos de Desarrollo Local )*100</t>
  </si>
  <si>
    <t>(No. De sensibilizaciones programadas / No. De sensibilizaciones realizadas)*100</t>
  </si>
  <si>
    <t>Cubrimiento de actividades</t>
  </si>
  <si>
    <t>Número de estrategias de comunicación implementadas</t>
  </si>
  <si>
    <t>Porcentaje de solicitudes de servicios de comunicaciones atendidas dentro de los tiempos establecidos</t>
  </si>
  <si>
    <t>Tasa de variación en el alcance total de las publicaciones en redes sociales</t>
  </si>
  <si>
    <t>Número de cubrimientos de las actividades atendidas para el posicionamiento de la imagen y marca del IDRD / # Total de cubrimientos solicitados * 100</t>
  </si>
  <si>
    <t>Número de estrategias de comunicación implementadas en las fechas establecidas en el cronograma /Número de estrategias de comunicación programadas x 100</t>
  </si>
  <si>
    <t>(No. de solicitudes de servicio atendidas dentro de los tiempos establecidos/Total de solicitudes de servicio de comunicaciones recibidas)*100</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</si>
  <si>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</si>
  <si>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Número de casos de pérdida de elementos en Bodega</t>
  </si>
  <si>
    <t>Porcentaje de inventario aleatorio validado físicamente en bodega</t>
  </si>
  <si>
    <t>Porcentaje de mantenimientos realizados a la infraestructura física de la sede administrativa</t>
  </si>
  <si>
    <t>Porcentaje de requerimientos de mantenimiento correctivo atendidos en la sede administrativa dentro de los tiempos establecidos</t>
  </si>
  <si>
    <t>(No. de elementos devolutivos y de consumo en bodegas validados físicamente/Muestra de inventario de elementos devolutivos y de consumo registrados en el sistema de información SEVEN)*100</t>
  </si>
  <si>
    <t>(No. de mantenimientos realizados a la infraestructura física/Total de mantenimientos programados a la infraestructura física de la sede administrativa)*100</t>
  </si>
  <si>
    <t>(No. de requerimientos de mantenimiento correctivo atendidos dentro de los tiempos establecidos/Total de requerimientos de mantenimiento correctivo reportados en la sede administrativa)*100</t>
  </si>
  <si>
    <t>Riesgo de Corrupción</t>
  </si>
  <si>
    <t>En las bases reportadas, se confirma que la información es correcta, evidenciando 240 alertas preventivas.</t>
  </si>
  <si>
    <t xml:space="preserve">En la base reportada se evidencian 817 peticiones radicadas y se reportaron solo 807 </t>
  </si>
  <si>
    <t>En la base se muestra el total de requerimientos, pero no se observan las 976 respuestas a requerimientos sin observaciones sobre el manejo del sistema. Se solicita que se especifique esta información en la base.</t>
  </si>
  <si>
    <t>En la base reportada del mes de julio, se evidencia que se contestaron 948 requerimientos a tiempo de un total de 983 presentados.</t>
  </si>
  <si>
    <t>En la evidencia reportada se identifica las horas disponibles con las horas de mes en la plataforma cumpliendo la meta establecida</t>
  </si>
  <si>
    <t>Como se evidencia en la base, para este mes no se presentaron indisponibilidades en los servicios, por lo que no se gastaron horas en este concepto.</t>
  </si>
  <si>
    <t>Porcentaje de cuentas colectivas pagadas dentro del tiempo establecido</t>
  </si>
  <si>
    <t>Porcentaje de cuentas individuales pagadas dentro del tiempo establecido</t>
  </si>
  <si>
    <t>Porcentaje de partidas conciliatorias identificadas dentro del tiempo establecido</t>
  </si>
  <si>
    <t xml:space="preserve">En las evidencias se confirma lo reportado cumpliendo con la meta </t>
  </si>
  <si>
    <t>El reporte es trimestral</t>
  </si>
  <si>
    <t>no se presentaron observaciones por parte de los entes de control en la rendición de la cuenta mensual a la Contraloría de Bogotá.</t>
  </si>
  <si>
    <t>(No. de cuentas colectivas pagadas en un tiempo menor o igual a 10 días/Total de cuentas de pago colectivas tramitadas)*100</t>
  </si>
  <si>
    <t>(No. de cuentas individuales pagadas en un tiempo menor o igual a 9 días/Total de cuentas de pago individuales tramitadas)*100</t>
  </si>
  <si>
    <t>Se evidencia en el reporte PAC de las Subdirecciones el valor reportado, cumpliendo con la meta establecida</t>
  </si>
  <si>
    <t>No. de partidas conciliatorias identificadas con edad inferior a 60 días/Total de partidas reportadas)*100</t>
  </si>
  <si>
    <t>(Mes Vencido)</t>
  </si>
  <si>
    <t>≤7%</t>
  </si>
  <si>
    <t>SEP</t>
  </si>
  <si>
    <t>OCT</t>
  </si>
  <si>
    <t>No se presentaron casos</t>
  </si>
  <si>
    <t>No se presentaron quejas durante este mes</t>
  </si>
  <si>
    <t>En el informe de visita se evidencia las visitas realizadas  cumpliendo lo reportado</t>
  </si>
  <si>
    <t>En el Excel de soporte se presentan 19 mesas en las que se participó, mientras que se reportaron 21. Se solicita que el soporte incluya una fila con el encabezado para facilitar la verificación de la información, así como una sección donde se evidencie el número de mesas programadas. Esto mejorará la claridad y la precisión de los datos presentados.</t>
  </si>
  <si>
    <t>Para el tercer semestre del año, se evidencia el cumplimiento del indicador, respaldado por los soportes que corroboran dicho logro. Esta documentación muestra de manera clara que se han alcanzado los objetivos establecidos, reflejando un desempeño positivo en el periodo evaluado.</t>
  </si>
  <si>
    <t>Se evidencia, a través del soporte de la base de datos unificada, el cumplimiento del indicador relacionado con el trámite oportuno de quejas e informes. Esta información respalda que se han gestionado adecuadamente las solicitudes recibidas, reflejando un compromiso con la atención al cliente y la eficacia en los procesos.</t>
  </si>
  <si>
    <t>En el anexo se evidencia que en la columna correspondiente al mes de agosto, marcada con una X, se programaron 7 actividades; sin embargo, no se observa registro de las actividades ejecutadas. Esto sugiere la necesidad de revisar el seguimiento y la documentación relacionada con la ejecución de las actividades planificadas.</t>
  </si>
  <si>
    <t xml:space="preserve">Se evidencian las actividades no previstas reportando </t>
  </si>
  <si>
    <t>NO se evidencia de manera clara el porcentaje de avance, se solicita presentar propuestas de mejora ya que no se cumple con la meta establecida</t>
  </si>
  <si>
    <t>No se presentaron en el trimestre liquidaciones de fondos compensatorios sin el lleno de requisitos</t>
  </si>
  <si>
    <t>ok</t>
  </si>
  <si>
    <t>La información reportada es la misma que se adjunta como anexo en el informe, cumpliendo así con la meta establecida. Este alineamiento refuerza la validez de los datos presentados y refleja un cumplimiento adecuado de los objetivos.</t>
  </si>
  <si>
    <t>En la información reportada se evidencia las juntas requeridas, así como la información general relacionada con dichas juntas. Esto proporciona un panorama claro sobre las actividades realizadas y su relevancia en el proceso evaluado.</t>
  </si>
  <si>
    <t>Se evidencia que la información reportada cumple con las evidencias cargadas; sin embargo, se solicita tener claro cuántas reuniones se programan. Esta aclaración facilitaría un mejor seguimiento y evaluación de las actividades realizadas.</t>
  </si>
  <si>
    <t>No se ha reportado</t>
  </si>
  <si>
    <t>Se evidencia las 316 solicitudes cumpliendo con la meta establecida</t>
  </si>
  <si>
    <t>Se evidencia en la grafica lo reportado</t>
  </si>
  <si>
    <t>No se presentaron expedientes de perdida en el archivo central</t>
  </si>
  <si>
    <t>Con corte a 30 de septiembre de 2024, se programaron 24 metas proyectos de inversión las cuales presentaron una ejecución del 100%</t>
  </si>
  <si>
    <t xml:space="preserve"> De las 67 metas programadas para el tercer trimestre presentaron el siguiente cumplimiento: 66 metas se encuentran en el rango del 100% o más de cumplimiento y una (1) meta se encuentran en el rango 70-79% de cumplimiento para un cumplimiento en general del 98,51%. La que no cumplió con el 100% fue el Área de Desarrollo Humano de SAF con 73%</t>
  </si>
  <si>
    <t>RESULTADO INDICADORES A SEPTIEMBRE 2024</t>
  </si>
  <si>
    <t>No se presentaron espacio de monitoreados e intervenidos</t>
  </si>
  <si>
    <t>Se evidencia la información reportada mediante la transferencia documental y la resolución</t>
  </si>
  <si>
    <t>En la base se encuentran 792 y se reportaron 794, se solicita verificar la información para que la reportada sea la misma en las bases</t>
  </si>
  <si>
    <t>La información reportada se evidencia en la base cargada cumplimento con la meta establecida</t>
  </si>
  <si>
    <t>En la base del mes de julio se evidencia el total de requerimientos pero no se evidencia el  numero de respuestas a requerimientos sin observaciones</t>
  </si>
  <si>
    <t>En la base reportaba sobre el mes de julio y agosto se cerraron 58 casos de GLPI de las 58 casos que se presentaron</t>
  </si>
  <si>
    <t>(No. de peticiones, quejas, reclamos y sugerencias contestadas en el aplicativo Bogotá Te Escucha, por parte del Área de Atención al Cliente, Quejas y Reclamos, dentro de los términos legales vigentes / Total de peticiones, quejas, reclamos y sugerencias recibidas)*100</t>
  </si>
  <si>
    <t>En la base del mes de julio se evidencia que en el área de Atención al cliente, quejas y reclamos se presentaron 147 las cuales fueron atendidas cumpliendo la meta</t>
  </si>
  <si>
    <t>En la bases cargadas se evidencia las encuestas realizadas para la satisfacciones de los usuarios y se cumple con la meta establecida</t>
  </si>
  <si>
    <t>Como se evidencia en la base, para este mes se presentaron indisponibilidades en los servicios, por lo que  se gastaron horas en este concepto, como se evidencia en la información reportada, pero se sigue cumpliendo con la meta</t>
  </si>
  <si>
    <t>Se evidencia los reportes de los casos de GLIP evidenciando el tiempo de atención</t>
  </si>
  <si>
    <t>En el mes de septiembre se ejecutaron 22 actividades de 24 que se tenían programadas así cumpliendo la meta estipulada, la evidencia que se muestra en los gráficos</t>
  </si>
  <si>
    <t>En la base se evidencia el seguimiento mensual de los funcionarios revisados en prenomina, en relación con los funcionarios activos, cumpliendo la meta en cada mes</t>
  </si>
  <si>
    <t>Se evidencia el informe ejecutivo de ingreso como soporte del indicador, sin embargo se recomienda describir el valor de cada variable de la formula del indicador con el fin de tener el soporte y la claridad de la medición</t>
  </si>
  <si>
    <t>No se evidencia de donde sale el  426 de la cantidad de radicados cerrados</t>
  </si>
  <si>
    <t>Se evidencia en la base que se cumple con la meta dando respuestas en el momento indicado así cumplimento</t>
  </si>
  <si>
    <t>Se evidencia el cumplimiento de la meta de acuerdo a lo reportado con lo evidenciado</t>
  </si>
  <si>
    <t>(No DE RESPUESTAS QUE CUMPLEN CON LOS CRITERIOS DE CALIDAD / TOTAL DE REQUERIMIENTOS REVISADOS EN LA STC)*100</t>
  </si>
  <si>
    <t xml:space="preserve">Se evidencia  la información reportada cumpliendo con la meta establecida </t>
  </si>
  <si>
    <t>Se evidencia la información reportada cumple con la información de las evidencias</t>
  </si>
  <si>
    <t>No se presentan procesos sancionatorios</t>
  </si>
  <si>
    <t>Se solicita que la información reportada se evidencia de alguna manera para poder encontrar el valor que se esta reportando</t>
  </si>
  <si>
    <t>Se solicita adjuntar un documento donde s e pueda evidenciar el avance del proyecto, si se adjunta lo realizado pero no se envidia que es el 100%</t>
  </si>
  <si>
    <t>No se presentaron pautas por un tercero</t>
  </si>
  <si>
    <t>Pago realizado por estaciones radioeléctricas</t>
  </si>
  <si>
    <t>Se evidencia que los datos reportados son los correctos, observando que de 11 estaciones solo 9 cumplieron con el pago, aunque se solicita que la información se pueda evidenciar de alguna manera mas clara las que pagaron para así evidenciar</t>
  </si>
  <si>
    <t>No. de quejas e informes tramitados / Número de quejas e informes recibidos * 100</t>
  </si>
  <si>
    <t>No se reportaron proceso con fallo desfavorable</t>
  </si>
  <si>
    <t xml:space="preserve">No se detectaron casos de favorecimiento relacionado con el Aval deportivo </t>
  </si>
  <si>
    <t>Se evidencia que se atendieron todos los procesos jurídicos en los términos de tiempo adecuado</t>
  </si>
  <si>
    <t>Se evidencia la información reportada cumpliendo con la meta establecida y los términos legales</t>
  </si>
  <si>
    <t>De los 138 tramites recibidos con la información se evidencia que solo 112 se respondieron en el termino legal</t>
  </si>
  <si>
    <t>Se presenta los anexos de los estados vocaciones por conceptos de la zona de manera adecuada</t>
  </si>
  <si>
    <t>No es clara la información reportada con los anexos cargados, se solicita que la información cargada se evidencie de manera clara</t>
  </si>
  <si>
    <t>Se evidencia la información reportada cumpliendo con la meta establecida</t>
  </si>
  <si>
    <t>Se valida la información reportada cumpliendo con la meta establecida</t>
  </si>
  <si>
    <t>Gestión de recursos Físicos</t>
  </si>
  <si>
    <t>Se realiza el informe de gestión evidenciando los mantenimiento espero se solicita que s e pongan las fechas de ellos para así verificar mas la información</t>
  </si>
  <si>
    <t>Se evidencian los mantenimientos correctivos pero se solicita las fechas para así evidenciar los 53 mantenimientos</t>
  </si>
  <si>
    <t>En la información reportada se evidencia el en Excel adjunto, se sugiere poner una columna en la que se identifique de mejor manera las pagas en menor o igual a 10 días</t>
  </si>
  <si>
    <t>En las evidencias se verifica la información reportada es la correcta.</t>
  </si>
  <si>
    <t>Durante el mes de septiembre se adelantó la verificación de valores por cada una de las metas de los proyectos de inversión incluidas en el PAA con relación a las reformulaciones remitidas y los valores están correctos
Avance del indicador: 100% 
Evidencia: POAI a 30 de septiembre de 2024</t>
  </si>
  <si>
    <t>Durante el mes de septiembre se adelantó la verificación de valores por cada una de las metas de los proyectos de inversión incluidas en el PAA con relación a las reformulaciones remitidas y los valores están correctos</t>
  </si>
  <si>
    <t>En la base adjunta del mes de julio se evidencia el total de pero no se evidencia el numero de respuestas que cumplen con el criterio de calidad</t>
  </si>
  <si>
    <t>Se evidencia el numero de fichas con correo electrónico así cumpliendo con la meta establecida</t>
  </si>
  <si>
    <t>No se presentaron quejas por coros de tramites</t>
  </si>
  <si>
    <t>Se evidencia la información reportada en la base dando cumplimiento a la meta establecida</t>
  </si>
  <si>
    <t>La información reportada es la correcta., pero se solicita que se adjunta la información de una manera que sea mas fácil evidenciar lo reportado</t>
  </si>
  <si>
    <t xml:space="preserve">Se solicita que la información reportada sea mas clara ya que en los archivos excel no se evidencia de manera clara la información </t>
  </si>
  <si>
    <t>Se evidencia la información reportada en la base de evidencia, se solicita presentar propuestas de mejora para mejorar la meta</t>
  </si>
  <si>
    <t>Se verídica la información reportada con la base evidenciando la información reportada es la correcta cumplimento con la meta establecida</t>
  </si>
  <si>
    <t>Se evidencia el valor solicita aunque se solicita que se presenten mejoras debido a que no se cumple con la meta establecida</t>
  </si>
  <si>
    <t>Se evidencia lo reportado con los soportes que la información esta correcta, se recomienda cuando no se cumpla con la meta presentar propuesta de mejora</t>
  </si>
  <si>
    <t>Se evidencia los procesos seleccionados pero ninguno se presento en un tiempo menor a 5 días</t>
  </si>
  <si>
    <t>Se puede evidenciar lo reportado en el Excel, siendo correcta la información reportada</t>
  </si>
  <si>
    <t>Se adjunta el informe, al igual que los correos enviados, así evidenciando el cumplimiento de informes financieros</t>
  </si>
  <si>
    <r>
      <t>Porcentaje de ejecución presupuestal en gastos de funcionamiento</t>
    </r>
    <r>
      <rPr>
        <sz val="16"/>
        <color rgb="FFFF0000"/>
        <rFont val="Arial"/>
        <family val="2"/>
      </rPr>
      <t>*</t>
    </r>
  </si>
  <si>
    <r>
      <t>Porcentaje de ejecución presupuestal en gastos de inversión</t>
    </r>
    <r>
      <rPr>
        <sz val="16"/>
        <color rgb="FFFF0000"/>
        <rFont val="Arial"/>
        <family val="2"/>
      </rPr>
      <t>*</t>
    </r>
  </si>
  <si>
    <r>
      <t>Porcentaje de transferencias primarias realizadas de acuerdo con los tiempos de retención</t>
    </r>
    <r>
      <rPr>
        <sz val="16"/>
        <color rgb="FFFF0000"/>
        <rFont val="Arial"/>
        <family val="2"/>
      </rPr>
      <t>*</t>
    </r>
  </si>
  <si>
    <r>
      <t xml:space="preserve">Aprovechamiento económico de parques y/o escenarios </t>
    </r>
    <r>
      <rPr>
        <sz val="16"/>
        <color rgb="FFFF0000"/>
        <rFont val="Arial"/>
        <family val="2"/>
      </rPr>
      <t>*</t>
    </r>
  </si>
  <si>
    <t>Se evidencia el cumplimiento del 94 % de  los reportes de información elaborados por la Oficina Asesora de Planeación dentro de los tiempos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</si>
</sst>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color theme="1"/>
      <name val="Calibri"/>
      <family val="2"/>
      <scheme val="minor"/>
    </font>
    <font>
      <sz val="12"/>
      <color theme="1"/>
      <name val="Arial"/>
      <family val="2"/>
    </font>
    <font>
      <strike/>
      <sz val="12"/>
      <color theme="1"/>
      <name val="Arial"/>
      <family val="2"/>
    </font>
    <font>
      <b/>
      <sz val="9"/>
      <color rgb="FF0067AE"/>
      <name val="Arial"/>
      <family val="2"/>
    </font>
    <font>
      <sz val="16"/>
      <color theme="1"/>
      <name val="Arial"/>
      <family val="2"/>
    </font>
    <font>
      <b/>
      <sz val="16"/>
      <color theme="1"/>
      <name val="Arial"/>
      <family val="2"/>
    </font>
    <font>
      <sz val="16"/>
      <color rgb="FFFF0000"/>
      <name val="Arial"/>
      <family val="2"/>
    </font>
    <font>
      <sz val="16"/>
      <name val="Arial"/>
      <family val="2"/>
    </font>
    <font>
      <sz val="16"/>
      <color rgb="FF000000"/>
      <name val="Arial"/>
      <family val="2"/>
    </font>
    <font>
      <sz val="16"/>
      <color rgb="FF666666"/>
      <name val="Arial"/>
      <family val="2"/>
    </font>
  </fonts>
  <fills count="5">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rgb="FFF7FAFA"/>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CDCDCD"/>
      </left>
      <right style="medium">
        <color rgb="FFCDCDCD"/>
      </right>
      <top style="medium">
        <color rgb="FFCDCDCD"/>
      </top>
      <bottom style="medium">
        <color rgb="FFCDCDC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7" fillId="0" borderId="0" applyFont="0" applyFill="0" applyBorder="0" applyAlignment="0" applyProtection="0"/>
    <xf numFmtId="0" fontId="1" fillId="0" borderId="1"/>
  </cellStyleXfs>
  <cellXfs count="46">
    <xf numFmtId="0" fontId="0" fillId="0" borderId="0" xfId="0"/>
    <xf numFmtId="0" fontId="5" fillId="0" borderId="0" xfId="0" applyFont="1"/>
    <xf numFmtId="0" fontId="6" fillId="0" borderId="0" xfId="0" applyFont="1"/>
    <xf numFmtId="0" fontId="7" fillId="0" borderId="0" xfId="0" applyFont="1"/>
    <xf numFmtId="0" fontId="6" fillId="2" borderId="1" xfId="0" applyFont="1" applyFill="1" applyBorder="1"/>
    <xf numFmtId="0" fontId="5" fillId="2" borderId="1" xfId="0" applyFont="1" applyFill="1" applyBorder="1"/>
    <xf numFmtId="9" fontId="5" fillId="0" borderId="0" xfId="0" applyNumberFormat="1" applyFont="1"/>
    <xf numFmtId="164" fontId="5" fillId="0" borderId="0" xfId="0" applyNumberFormat="1" applyFont="1"/>
    <xf numFmtId="0" fontId="8" fillId="0" borderId="0" xfId="0" applyFont="1"/>
    <xf numFmtId="0" fontId="0" fillId="0" borderId="0" xfId="0" applyAlignment="1">
      <alignment wrapText="1"/>
    </xf>
    <xf numFmtId="0" fontId="10" fillId="4" borderId="3" xfId="0" applyFont="1" applyFill="1" applyBorder="1" applyAlignment="1">
      <alignment vertical="center" wrapText="1"/>
    </xf>
    <xf numFmtId="0" fontId="4" fillId="0" borderId="0" xfId="0" applyFont="1"/>
    <xf numFmtId="0" fontId="3" fillId="0" borderId="0" xfId="0" applyFont="1"/>
    <xf numFmtId="0" fontId="2" fillId="0" borderId="0" xfId="0" applyFont="1"/>
    <xf numFmtId="0" fontId="12" fillId="0" borderId="0" xfId="0" applyFont="1" applyAlignment="1">
      <alignment horizontal="center" vertical="center"/>
    </xf>
    <xf numFmtId="0" fontId="12"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horizontal="center"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0" borderId="2"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9" fontId="15" fillId="0" borderId="2"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165" fontId="11" fillId="0" borderId="2"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2" fontId="11"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10" fontId="11" fillId="0" borderId="2"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164" fontId="11"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9" fontId="11" fillId="0" borderId="2" xfId="1" applyFont="1" applyFill="1" applyBorder="1" applyAlignment="1">
      <alignment horizontal="center" vertical="center" wrapText="1"/>
    </xf>
    <xf numFmtId="9" fontId="11" fillId="0" borderId="2" xfId="1" applyFont="1" applyBorder="1" applyAlignment="1">
      <alignment horizontal="center" vertical="center" wrapText="1"/>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cellXfs>
  <cellStyles count="3">
    <cellStyle name="Normal" xfId="0" builtinId="0"/>
    <cellStyle name="Normal 2" xfId="2" xr:uid="{866BEBC1-B004-4D95-A1E5-58360E8C25FF}"/>
    <cellStyle name="Porcentaje" xfId="1" builtinId="5"/>
  </cellStyles>
  <dxfs count="5">
    <dxf>
      <font>
        <color theme="0"/>
      </font>
      <fill>
        <patternFill patternType="none"/>
      </fill>
    </dxf>
    <dxf>
      <font>
        <color theme="0"/>
      </font>
      <fill>
        <patternFill patternType="none"/>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14.xml><?xml version="1.0" encoding="utf-8"?>
<ax:ocx xmlns:ax="http://schemas.microsoft.com/office/2006/activeX" xmlns:r="http://schemas.openxmlformats.org/officeDocument/2006/relationships" ax:classid="{5512D112-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6.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38100</xdr:colOff>
          <xdr:row>4</xdr:row>
          <xdr:rowOff>114300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xdr:col>
          <xdr:colOff>38100</xdr:colOff>
          <xdr:row>6</xdr:row>
          <xdr:rowOff>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38100</xdr:colOff>
          <xdr:row>6</xdr:row>
          <xdr:rowOff>123825</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38100</xdr:colOff>
          <xdr:row>6</xdr:row>
          <xdr:rowOff>209550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38100</xdr:colOff>
          <xdr:row>7</xdr:row>
          <xdr:rowOff>19050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38100</xdr:colOff>
          <xdr:row>9</xdr:row>
          <xdr:rowOff>123825</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38100</xdr:colOff>
          <xdr:row>11</xdr:row>
          <xdr:rowOff>114300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xdr:colOff>
          <xdr:row>12</xdr:row>
          <xdr:rowOff>114300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38100</xdr:colOff>
          <xdr:row>13</xdr:row>
          <xdr:rowOff>114300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38100</xdr:colOff>
          <xdr:row>14</xdr:row>
          <xdr:rowOff>114300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38100</xdr:colOff>
          <xdr:row>15</xdr:row>
          <xdr:rowOff>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38100</xdr:colOff>
          <xdr:row>16</xdr:row>
          <xdr:rowOff>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38100</xdr:colOff>
          <xdr:row>17</xdr:row>
          <xdr:rowOff>114300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38100</xdr:colOff>
          <xdr:row>18</xdr:row>
          <xdr:rowOff>123825</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38100</xdr:colOff>
          <xdr:row>19</xdr:row>
          <xdr:rowOff>133350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38100</xdr:colOff>
          <xdr:row>20</xdr:row>
          <xdr:rowOff>142875</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2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2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solucion.idrd.gov.co/Isolucion4IDRD/Medicion/frmIndicadoresBase.aspx?CodIndicador=MTQ0NQ==&amp;FechaIni=MjYvMTAvMjAyMw==&amp;FechaFin=MjYvMTAvMjAyNA==" TargetMode="External"/><Relationship Id="rId13" Type="http://schemas.openxmlformats.org/officeDocument/2006/relationships/hyperlink" Target="https://isolucion.idrd.gov.co/Isolucion4IDRD/Medicion/frmIndicadoresBase.aspx?CodIndicador=MTQ0OA==&amp;FechaIni=MjYvMTAvMjAyMw==&amp;FechaFin=MjYvMTAvMjAyNA==" TargetMode="External"/><Relationship Id="rId18" Type="http://schemas.openxmlformats.org/officeDocument/2006/relationships/hyperlink" Target="https://isolucion.idrd.gov.co/Isolucion4IDRD/Medicion/frmIndicadoresBase.aspx?CodIndicador=Mzky&amp;FechaIni=MjYvMTAvMjAyMw==&amp;FechaFin=MjYvMTAvMjAyNA==" TargetMode="External"/><Relationship Id="rId3" Type="http://schemas.openxmlformats.org/officeDocument/2006/relationships/hyperlink" Target="https://isolucion.idrd.gov.co/Isolucion4IDRD/Medicion/frmIndicadoresBase.aspx?CodIndicador=MTcwMQ==&amp;FechaIni=MjQvMTAvMjAyMw==&amp;FechaFin=MjQvMTAvMjAyNA==" TargetMode="External"/><Relationship Id="rId21" Type="http://schemas.openxmlformats.org/officeDocument/2006/relationships/printerSettings" Target="../printerSettings/printerSettings1.bin"/><Relationship Id="rId7" Type="http://schemas.openxmlformats.org/officeDocument/2006/relationships/hyperlink" Target="https://isolucion.idrd.gov.co/Isolucion4IDRD/Medicion/frmIndicadoresBase.aspx?CodIndicador=MTY4Mw==&amp;FechaIni=MTMvMTAvMjAyMw==&amp;FechaFin=MTMvMTAvMjAyNA==" TargetMode="External"/><Relationship Id="rId12" Type="http://schemas.openxmlformats.org/officeDocument/2006/relationships/hyperlink" Target="https://isolucion.idrd.gov.co/Isolucion4IDRD/Medicion/frmIndicadoresBase.aspx?CodIndicador=MTI2MA==&amp;FechaIni=MjYvMTAvMjAyMw==&amp;FechaFin=MjYvMTAvMjAyNA==" TargetMode="External"/><Relationship Id="rId17" Type="http://schemas.openxmlformats.org/officeDocument/2006/relationships/hyperlink" Target="https://isolucion.idrd.gov.co/Isolucion4IDRD/Medicion/frmIndicadoresBase.aspx?CodIndicador=Mzc5&amp;FechaIni=MjAvMTAvMjAyMw==&amp;FechaFin=MjAvMTAvMjAyNA==" TargetMode="External"/><Relationship Id="rId2" Type="http://schemas.openxmlformats.org/officeDocument/2006/relationships/hyperlink" Target="https://isolucion.idrd.gov.co/Isolucion4IDRD/Medicion/frmIndicadoresBase.aspx?CodIndicador=MTcyOQ==&amp;FechaIni=MjQvMTAvMjAyMw==&amp;FechaFin=MjQvMTAvMjAyNA==" TargetMode="External"/><Relationship Id="rId16" Type="http://schemas.openxmlformats.org/officeDocument/2006/relationships/hyperlink" Target="https://isolucion.idrd.gov.co/Isolucion4IDRD/Medicion/frmIndicadoresBase.aspx?CodIndicador=MTQyNg==&amp;FechaIni=MjAvMTAvMjAyMw==&amp;FechaFin=MjAvMTAvMjAyNA==" TargetMode="External"/><Relationship Id="rId20"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TY1Ng==&amp;FechaIni=MjQvMTAvMjAyMw==&amp;FechaFin=MjQvMTAvMjAyNA==" TargetMode="External"/><Relationship Id="rId6" Type="http://schemas.openxmlformats.org/officeDocument/2006/relationships/hyperlink" Target="https://isolucion.idrd.gov.co/Isolucion4IDRD/Medicion/frmIndicadoresBase.aspx?CodIndicador=MTczNw==&amp;FechaIni=MTIvMTAvMjAyMw==&amp;FechaFin=MTIvMTAvMjAyNA==" TargetMode="External"/><Relationship Id="rId11" Type="http://schemas.openxmlformats.org/officeDocument/2006/relationships/hyperlink" Target="https://isolucion.idrd.gov.co/Isolucion4IDRD/Medicion/frmIndicadoresBase.aspx?CodIndicador=MTY1Mg==&amp;FechaIni=MjYvMTAvMjAyMw==&amp;FechaFin=MjYvMTAvMjAyNA==" TargetMode="External"/><Relationship Id="rId5" Type="http://schemas.openxmlformats.org/officeDocument/2006/relationships/hyperlink" Target="https://isolucion.idrd.gov.co/Isolucion4IDRD/Medicion/frmIndicadoresBase.aspx?CodIndicador=MTczOA==&amp;FechaIni=MTIvMTAvMjAyMw==&amp;FechaFin=MTIvMTAvMjAyNA==" TargetMode="External"/><Relationship Id="rId15" Type="http://schemas.openxmlformats.org/officeDocument/2006/relationships/hyperlink" Target="https://isolucion.idrd.gov.co/Isolucion4IDRD/Medicion/frmIndicadoresBase.aspx?CodIndicador=MTQzMg==&amp;FechaIni=MjAvMTAvMjAyMw==&amp;FechaFin=MjAvMTAvMjAyNA==" TargetMode="External"/><Relationship Id="rId10" Type="http://schemas.openxmlformats.org/officeDocument/2006/relationships/hyperlink" Target="https://isolucion.idrd.gov.co/Isolucion4IDRD/Medicion/frmIndicadoresBase.aspx?CodIndicador=MTYzOQ==&amp;FechaIni=MjYvMTAvMjAyMw==&amp;FechaFin=MjYvMTAvMjAyNA==" TargetMode="External"/><Relationship Id="rId19" Type="http://schemas.openxmlformats.org/officeDocument/2006/relationships/hyperlink" Target="https://isolucion.idrd.gov.co/Isolucion4IDRD/Medicion/frmIndicadoresBase.aspx?CodIndicador=Mzkz&amp;FechaIni=MjYvMTAvMjAyMw==&amp;FechaFin=MjYvMTAvMjAyNA==" TargetMode="External"/><Relationship Id="rId4" Type="http://schemas.openxmlformats.org/officeDocument/2006/relationships/hyperlink" Target="https://isolucion.idrd.gov.co/Isolucion4IDRD/Medicion/frmIndicadoresBase.aspx?CodIndicador=MTY1Nw==&amp;FechaIni=MjQvMTAvMjAyMw==&amp;FechaFin=MjQvMTAvMjAyNA==" TargetMode="External"/><Relationship Id="rId9" Type="http://schemas.openxmlformats.org/officeDocument/2006/relationships/hyperlink" Target="https://isolucion.idrd.gov.co/Isolucion4IDRD/Medicion/frmIndicadoresBase.aspx?CodIndicador=MTYwMw==&amp;FechaIni=MjYvMTAvMjAyMw==&amp;FechaFin=MjYvMTAvMjAyNA==" TargetMode="External"/><Relationship Id="rId14" Type="http://schemas.openxmlformats.org/officeDocument/2006/relationships/hyperlink" Target="https://isolucion.idrd.gov.co/Isolucion4IDRD/Medicion/frmIndicadoresBase.aspx?CodIndicador=MTYzNA==&amp;FechaIni=MjAvMTAvMjAyMw==&amp;FechaFin=MjAvMTAvMjAyNA=="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control" Target="../activeX/activeX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vmlDrawing" Target="../drawings/vmlDrawing1.vml"/><Relationship Id="rId16" Type="http://schemas.openxmlformats.org/officeDocument/2006/relationships/control" Target="../activeX/activeX13.xml"/><Relationship Id="rId1" Type="http://schemas.openxmlformats.org/officeDocument/2006/relationships/drawing" Target="../drawings/drawing1.xml"/><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image" Target="../media/image1.emf"/><Relationship Id="rId9" Type="http://schemas.openxmlformats.org/officeDocument/2006/relationships/control" Target="../activeX/activeX6.xml"/><Relationship Id="rId14" Type="http://schemas.openxmlformats.org/officeDocument/2006/relationships/control" Target="../activeX/activeX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55DC-381C-410B-B206-894876D5C923}">
  <dimension ref="B1:M859"/>
  <sheetViews>
    <sheetView tabSelected="1" zoomScale="50" zoomScaleNormal="50" workbookViewId="0">
      <selection activeCell="H74" sqref="H74"/>
    </sheetView>
  </sheetViews>
  <sheetFormatPr baseColWidth="10" defaultColWidth="14.42578125" defaultRowHeight="101.25" customHeight="1" x14ac:dyDescent="0.25"/>
  <cols>
    <col min="1" max="1" width="14.42578125" style="16"/>
    <col min="2" max="2" width="22.7109375" style="16" customWidth="1"/>
    <col min="3" max="3" width="52.7109375" style="16" customWidth="1"/>
    <col min="4" max="4" width="46.7109375" style="17" customWidth="1"/>
    <col min="5" max="5" width="28.140625" style="16" hidden="1" customWidth="1"/>
    <col min="6" max="6" width="29.28515625" style="16" customWidth="1"/>
    <col min="7" max="7" width="20.85546875" style="16" customWidth="1"/>
    <col min="8" max="8" width="28.28515625" style="16" customWidth="1"/>
    <col min="9" max="9" width="34.5703125" style="16" customWidth="1"/>
    <col min="10" max="10" width="17.42578125" style="16" customWidth="1"/>
    <col min="11" max="11" width="36" style="16" customWidth="1"/>
    <col min="12" max="12" width="140.85546875" style="16" customWidth="1"/>
    <col min="13" max="13" width="14.140625" style="16" customWidth="1"/>
    <col min="14" max="25" width="10.7109375" style="16" customWidth="1"/>
    <col min="26" max="16384" width="14.42578125" style="16"/>
  </cols>
  <sheetData>
    <row r="1" spans="2:13" ht="44.25" customHeight="1" thickBot="1" x14ac:dyDescent="0.3"/>
    <row r="2" spans="2:13" ht="60.75" customHeight="1" thickBot="1" x14ac:dyDescent="0.3">
      <c r="B2" s="39" t="s">
        <v>281</v>
      </c>
      <c r="C2" s="40"/>
      <c r="D2" s="40"/>
      <c r="E2" s="40"/>
      <c r="F2" s="40"/>
      <c r="G2" s="40"/>
      <c r="H2" s="40"/>
      <c r="I2" s="40"/>
      <c r="J2" s="40"/>
      <c r="K2" s="40"/>
      <c r="L2" s="41"/>
    </row>
    <row r="3" spans="2:13" ht="45.75" customHeight="1" x14ac:dyDescent="0.25">
      <c r="B3" s="44" t="s">
        <v>0</v>
      </c>
      <c r="C3" s="44"/>
      <c r="D3" s="45"/>
      <c r="E3" s="44"/>
      <c r="F3" s="18"/>
      <c r="G3" s="18"/>
      <c r="H3" s="18"/>
      <c r="I3" s="18"/>
      <c r="J3" s="18"/>
      <c r="K3" s="18"/>
      <c r="L3" s="18"/>
      <c r="M3" s="14"/>
    </row>
    <row r="4" spans="2:13" ht="101.25" customHeight="1" x14ac:dyDescent="0.25">
      <c r="B4" s="42" t="s">
        <v>1</v>
      </c>
      <c r="C4" s="42" t="s">
        <v>2</v>
      </c>
      <c r="D4" s="42" t="s">
        <v>3</v>
      </c>
      <c r="E4" s="42" t="s">
        <v>4</v>
      </c>
      <c r="F4" s="42" t="s">
        <v>5</v>
      </c>
      <c r="G4" s="42" t="s">
        <v>6</v>
      </c>
      <c r="H4" s="42" t="s">
        <v>7</v>
      </c>
      <c r="I4" s="43"/>
      <c r="J4" s="43"/>
      <c r="K4" s="42" t="s">
        <v>167</v>
      </c>
      <c r="L4" s="42" t="s">
        <v>8</v>
      </c>
      <c r="M4" s="15"/>
    </row>
    <row r="5" spans="2:13" ht="30.75" customHeight="1" x14ac:dyDescent="0.25">
      <c r="B5" s="42"/>
      <c r="C5" s="42"/>
      <c r="D5" s="42"/>
      <c r="E5" s="42"/>
      <c r="F5" s="42"/>
      <c r="G5" s="42"/>
      <c r="H5" s="19" t="s">
        <v>9</v>
      </c>
      <c r="I5" s="19" t="s">
        <v>10</v>
      </c>
      <c r="J5" s="19" t="s">
        <v>7</v>
      </c>
      <c r="K5" s="42"/>
      <c r="L5" s="42"/>
      <c r="M5" s="15"/>
    </row>
    <row r="6" spans="2:13" ht="81" x14ac:dyDescent="0.25">
      <c r="B6" s="21" t="s">
        <v>11</v>
      </c>
      <c r="C6" s="22" t="s">
        <v>13</v>
      </c>
      <c r="D6" s="22" t="s">
        <v>14</v>
      </c>
      <c r="E6" s="22" t="s">
        <v>12</v>
      </c>
      <c r="F6" s="22" t="s">
        <v>15</v>
      </c>
      <c r="G6" s="23">
        <v>1</v>
      </c>
      <c r="H6" s="22">
        <v>67</v>
      </c>
      <c r="I6" s="22">
        <v>105</v>
      </c>
      <c r="J6" s="23">
        <f t="shared" ref="J6:J9" si="0">+H6/I6</f>
        <v>0.63809523809523805</v>
      </c>
      <c r="K6" s="23">
        <f t="shared" ref="K6:K15" si="1">+J6/G6</f>
        <v>0.63809523809523805</v>
      </c>
      <c r="L6" s="20" t="s">
        <v>280</v>
      </c>
      <c r="M6" s="15"/>
    </row>
    <row r="7" spans="2:13" ht="51.75" customHeight="1" x14ac:dyDescent="0.25">
      <c r="B7" s="21" t="s">
        <v>11</v>
      </c>
      <c r="C7" s="24" t="s">
        <v>16</v>
      </c>
      <c r="D7" s="24" t="s">
        <v>17</v>
      </c>
      <c r="E7" s="24" t="s">
        <v>12</v>
      </c>
      <c r="F7" s="24" t="s">
        <v>18</v>
      </c>
      <c r="G7" s="25">
        <v>1</v>
      </c>
      <c r="H7" s="22">
        <v>24</v>
      </c>
      <c r="I7" s="22">
        <v>24</v>
      </c>
      <c r="J7" s="23">
        <f t="shared" si="0"/>
        <v>1</v>
      </c>
      <c r="K7" s="23">
        <f t="shared" si="1"/>
        <v>1</v>
      </c>
      <c r="L7" s="20" t="s">
        <v>279</v>
      </c>
      <c r="M7" s="15"/>
    </row>
    <row r="8" spans="2:13" ht="161.25" customHeight="1" x14ac:dyDescent="0.25">
      <c r="B8" s="21" t="s">
        <v>11</v>
      </c>
      <c r="C8" s="22" t="s">
        <v>19</v>
      </c>
      <c r="D8" s="22" t="s">
        <v>20</v>
      </c>
      <c r="E8" s="22" t="s">
        <v>12</v>
      </c>
      <c r="F8" s="22" t="s">
        <v>18</v>
      </c>
      <c r="G8" s="23">
        <v>1</v>
      </c>
      <c r="H8" s="22">
        <v>1</v>
      </c>
      <c r="I8" s="22">
        <v>1</v>
      </c>
      <c r="J8" s="23">
        <f t="shared" si="0"/>
        <v>1</v>
      </c>
      <c r="K8" s="23">
        <f t="shared" si="1"/>
        <v>1</v>
      </c>
      <c r="L8" s="20" t="s">
        <v>323</v>
      </c>
      <c r="M8" s="15"/>
    </row>
    <row r="9" spans="2:13" ht="81" x14ac:dyDescent="0.25">
      <c r="B9" s="21" t="s">
        <v>11</v>
      </c>
      <c r="C9" s="22" t="s">
        <v>188</v>
      </c>
      <c r="D9" s="22" t="s">
        <v>189</v>
      </c>
      <c r="E9" s="22" t="s">
        <v>12</v>
      </c>
      <c r="F9" s="22" t="s">
        <v>15</v>
      </c>
      <c r="G9" s="23">
        <v>1</v>
      </c>
      <c r="H9" s="22">
        <v>51</v>
      </c>
      <c r="I9" s="22">
        <v>54</v>
      </c>
      <c r="J9" s="23">
        <f t="shared" si="0"/>
        <v>0.94444444444444442</v>
      </c>
      <c r="K9" s="23">
        <f t="shared" si="1"/>
        <v>0.94444444444444442</v>
      </c>
      <c r="L9" s="20" t="s">
        <v>342</v>
      </c>
      <c r="M9" s="15"/>
    </row>
    <row r="10" spans="2:13" ht="81" x14ac:dyDescent="0.25">
      <c r="B10" s="21" t="s">
        <v>11</v>
      </c>
      <c r="C10" s="20" t="s">
        <v>21</v>
      </c>
      <c r="D10" s="20" t="s">
        <v>22</v>
      </c>
      <c r="E10" s="20" t="s">
        <v>12</v>
      </c>
      <c r="F10" s="20" t="s">
        <v>18</v>
      </c>
      <c r="G10" s="26">
        <v>1</v>
      </c>
      <c r="H10" s="22">
        <v>4</v>
      </c>
      <c r="I10" s="22">
        <v>4</v>
      </c>
      <c r="J10" s="23">
        <f>+H10/I10</f>
        <v>1</v>
      </c>
      <c r="K10" s="23">
        <f t="shared" si="1"/>
        <v>1</v>
      </c>
      <c r="L10" s="20" t="s">
        <v>324</v>
      </c>
      <c r="M10" s="15"/>
    </row>
    <row r="11" spans="2:13" x14ac:dyDescent="0.25">
      <c r="B11" s="21" t="s">
        <v>23</v>
      </c>
      <c r="C11" s="22" t="s">
        <v>24</v>
      </c>
      <c r="D11" s="22" t="s">
        <v>25</v>
      </c>
      <c r="E11" s="22" t="s">
        <v>26</v>
      </c>
      <c r="F11" s="22" t="s">
        <v>18</v>
      </c>
      <c r="G11" s="27">
        <v>0</v>
      </c>
      <c r="H11" s="22">
        <v>0</v>
      </c>
      <c r="I11" s="22">
        <v>0</v>
      </c>
      <c r="J11" s="23">
        <v>0</v>
      </c>
      <c r="K11" s="23">
        <v>0</v>
      </c>
      <c r="L11" s="20" t="s">
        <v>185</v>
      </c>
      <c r="M11" s="15"/>
    </row>
    <row r="12" spans="2:13" ht="123" customHeight="1" x14ac:dyDescent="0.25">
      <c r="B12" s="21" t="s">
        <v>27</v>
      </c>
      <c r="C12" s="22" t="s">
        <v>28</v>
      </c>
      <c r="D12" s="22" t="s">
        <v>29</v>
      </c>
      <c r="E12" s="22" t="s">
        <v>12</v>
      </c>
      <c r="F12" s="22" t="s">
        <v>18</v>
      </c>
      <c r="G12" s="23">
        <v>0.9</v>
      </c>
      <c r="H12" s="22">
        <v>6</v>
      </c>
      <c r="I12" s="22">
        <v>6</v>
      </c>
      <c r="J12" s="23">
        <f t="shared" ref="J12:J15" si="2">+H12/I12</f>
        <v>1</v>
      </c>
      <c r="K12" s="23">
        <f t="shared" si="1"/>
        <v>1.1111111111111112</v>
      </c>
      <c r="L12" s="20" t="s">
        <v>267</v>
      </c>
      <c r="M12" s="15"/>
    </row>
    <row r="13" spans="2:13" x14ac:dyDescent="0.25">
      <c r="B13" s="21" t="s">
        <v>30</v>
      </c>
      <c r="C13" s="22" t="s">
        <v>31</v>
      </c>
      <c r="D13" s="22" t="s">
        <v>32</v>
      </c>
      <c r="E13" s="22" t="s">
        <v>12</v>
      </c>
      <c r="F13" s="22" t="s">
        <v>18</v>
      </c>
      <c r="G13" s="23">
        <v>1</v>
      </c>
      <c r="H13" s="22">
        <v>3</v>
      </c>
      <c r="I13" s="22">
        <v>3</v>
      </c>
      <c r="J13" s="23">
        <f t="shared" si="2"/>
        <v>1</v>
      </c>
      <c r="K13" s="23">
        <f t="shared" si="1"/>
        <v>1</v>
      </c>
      <c r="L13" s="20" t="s">
        <v>220</v>
      </c>
      <c r="M13" s="15"/>
    </row>
    <row r="14" spans="2:13" ht="105.75" customHeight="1" x14ac:dyDescent="0.25">
      <c r="B14" s="21" t="s">
        <v>30</v>
      </c>
      <c r="C14" s="22" t="s">
        <v>33</v>
      </c>
      <c r="D14" s="22" t="s">
        <v>34</v>
      </c>
      <c r="E14" s="22" t="s">
        <v>12</v>
      </c>
      <c r="F14" s="22" t="s">
        <v>18</v>
      </c>
      <c r="G14" s="23">
        <v>1</v>
      </c>
      <c r="H14" s="22">
        <v>282</v>
      </c>
      <c r="I14" s="22">
        <v>288</v>
      </c>
      <c r="J14" s="23">
        <f t="shared" si="2"/>
        <v>0.97916666666666663</v>
      </c>
      <c r="K14" s="23">
        <f t="shared" si="1"/>
        <v>0.97916666666666663</v>
      </c>
      <c r="L14" s="20" t="s">
        <v>325</v>
      </c>
      <c r="M14" s="15"/>
    </row>
    <row r="15" spans="2:13" x14ac:dyDescent="0.25">
      <c r="B15" s="21" t="s">
        <v>30</v>
      </c>
      <c r="C15" s="22" t="s">
        <v>35</v>
      </c>
      <c r="D15" s="22" t="s">
        <v>36</v>
      </c>
      <c r="E15" s="22" t="s">
        <v>37</v>
      </c>
      <c r="F15" s="22" t="s">
        <v>18</v>
      </c>
      <c r="G15" s="23">
        <v>0.9</v>
      </c>
      <c r="H15" s="22">
        <v>3</v>
      </c>
      <c r="I15" s="22">
        <v>3</v>
      </c>
      <c r="J15" s="23">
        <f t="shared" si="2"/>
        <v>1</v>
      </c>
      <c r="K15" s="23">
        <f t="shared" si="1"/>
        <v>1.1111111111111112</v>
      </c>
      <c r="L15" s="20" t="s">
        <v>326</v>
      </c>
      <c r="M15" s="15"/>
    </row>
    <row r="16" spans="2:13" x14ac:dyDescent="0.25">
      <c r="B16" s="21" t="s">
        <v>30</v>
      </c>
      <c r="C16" s="22" t="s">
        <v>38</v>
      </c>
      <c r="D16" s="22" t="s">
        <v>39</v>
      </c>
      <c r="E16" s="22" t="s">
        <v>26</v>
      </c>
      <c r="F16" s="22" t="s">
        <v>18</v>
      </c>
      <c r="G16" s="22">
        <v>0</v>
      </c>
      <c r="H16" s="22">
        <v>0</v>
      </c>
      <c r="I16" s="22">
        <v>0</v>
      </c>
      <c r="J16" s="22">
        <v>0</v>
      </c>
      <c r="K16" s="23">
        <v>1</v>
      </c>
      <c r="L16" s="20" t="s">
        <v>327</v>
      </c>
      <c r="M16" s="15"/>
    </row>
    <row r="17" spans="2:13" ht="70.5" customHeight="1" x14ac:dyDescent="0.25">
      <c r="B17" s="21" t="s">
        <v>30</v>
      </c>
      <c r="C17" s="22" t="s">
        <v>40</v>
      </c>
      <c r="D17" s="22" t="s">
        <v>41</v>
      </c>
      <c r="E17" s="22" t="s">
        <v>12</v>
      </c>
      <c r="F17" s="22" t="s">
        <v>18</v>
      </c>
      <c r="G17" s="23">
        <v>1</v>
      </c>
      <c r="H17" s="22">
        <v>285</v>
      </c>
      <c r="I17" s="22">
        <v>288</v>
      </c>
      <c r="J17" s="23">
        <f t="shared" ref="J17:J24" si="3">+H17/I17</f>
        <v>0.98958333333333337</v>
      </c>
      <c r="K17" s="23">
        <f t="shared" ref="K17:K24" si="4">+J17/G17</f>
        <v>0.98958333333333337</v>
      </c>
      <c r="L17" s="20" t="s">
        <v>328</v>
      </c>
      <c r="M17" s="15"/>
    </row>
    <row r="18" spans="2:13" x14ac:dyDescent="0.25">
      <c r="B18" s="21" t="s">
        <v>30</v>
      </c>
      <c r="C18" s="22" t="s">
        <v>42</v>
      </c>
      <c r="D18" s="22" t="s">
        <v>43</v>
      </c>
      <c r="E18" s="22" t="s">
        <v>26</v>
      </c>
      <c r="F18" s="22" t="s">
        <v>18</v>
      </c>
      <c r="G18" s="27">
        <v>0</v>
      </c>
      <c r="H18" s="22">
        <v>0</v>
      </c>
      <c r="I18" s="22">
        <v>288</v>
      </c>
      <c r="J18" s="23">
        <f t="shared" si="3"/>
        <v>0</v>
      </c>
      <c r="K18" s="23">
        <v>1</v>
      </c>
      <c r="L18" s="20" t="s">
        <v>329</v>
      </c>
      <c r="M18" s="15"/>
    </row>
    <row r="19" spans="2:13" ht="117.75" customHeight="1" x14ac:dyDescent="0.25">
      <c r="B19" s="21" t="s">
        <v>30</v>
      </c>
      <c r="C19" s="22" t="s">
        <v>44</v>
      </c>
      <c r="D19" s="22" t="s">
        <v>45</v>
      </c>
      <c r="E19" s="22" t="s">
        <v>12</v>
      </c>
      <c r="F19" s="22" t="s">
        <v>18</v>
      </c>
      <c r="G19" s="23">
        <v>0.95</v>
      </c>
      <c r="H19" s="28">
        <v>21573483327</v>
      </c>
      <c r="I19" s="29">
        <v>22077060400</v>
      </c>
      <c r="J19" s="23">
        <f t="shared" si="3"/>
        <v>0.97719003056222109</v>
      </c>
      <c r="K19" s="23">
        <f t="shared" si="4"/>
        <v>1.028621084802338</v>
      </c>
      <c r="L19" s="20" t="s">
        <v>330</v>
      </c>
      <c r="M19" s="15"/>
    </row>
    <row r="20" spans="2:13" ht="182.25" x14ac:dyDescent="0.25">
      <c r="B20" s="30" t="s">
        <v>46</v>
      </c>
      <c r="C20" s="20" t="s">
        <v>47</v>
      </c>
      <c r="D20" s="22" t="s">
        <v>48</v>
      </c>
      <c r="E20" s="22" t="s">
        <v>12</v>
      </c>
      <c r="F20" s="22" t="s">
        <v>18</v>
      </c>
      <c r="G20" s="23">
        <v>0.9</v>
      </c>
      <c r="H20" s="22">
        <v>278</v>
      </c>
      <c r="I20" s="22">
        <v>383</v>
      </c>
      <c r="J20" s="23">
        <f t="shared" si="3"/>
        <v>0.72584856396866837</v>
      </c>
      <c r="K20" s="23">
        <f t="shared" si="4"/>
        <v>0.8064984044096315</v>
      </c>
      <c r="L20" s="20" t="s">
        <v>331</v>
      </c>
      <c r="M20" s="15"/>
    </row>
    <row r="21" spans="2:13" ht="121.5" x14ac:dyDescent="0.25">
      <c r="B21" s="30" t="s">
        <v>46</v>
      </c>
      <c r="C21" s="20" t="s">
        <v>49</v>
      </c>
      <c r="D21" s="22" t="s">
        <v>50</v>
      </c>
      <c r="E21" s="22" t="s">
        <v>12</v>
      </c>
      <c r="F21" s="22" t="s">
        <v>18</v>
      </c>
      <c r="G21" s="23">
        <v>0.6</v>
      </c>
      <c r="H21" s="22">
        <v>15</v>
      </c>
      <c r="I21" s="22">
        <v>19</v>
      </c>
      <c r="J21" s="23">
        <f t="shared" si="3"/>
        <v>0.78947368421052633</v>
      </c>
      <c r="K21" s="23">
        <f t="shared" si="4"/>
        <v>1.3157894736842106</v>
      </c>
      <c r="L21" s="20" t="s">
        <v>332</v>
      </c>
      <c r="M21" s="15"/>
    </row>
    <row r="22" spans="2:13" ht="162" x14ac:dyDescent="0.25">
      <c r="B22" s="30" t="s">
        <v>46</v>
      </c>
      <c r="C22" s="20" t="s">
        <v>51</v>
      </c>
      <c r="D22" s="22" t="s">
        <v>52</v>
      </c>
      <c r="E22" s="22" t="s">
        <v>12</v>
      </c>
      <c r="F22" s="22" t="s">
        <v>18</v>
      </c>
      <c r="G22" s="23">
        <v>0.8</v>
      </c>
      <c r="H22" s="22">
        <v>7</v>
      </c>
      <c r="I22" s="22">
        <v>18</v>
      </c>
      <c r="J22" s="23">
        <f t="shared" si="3"/>
        <v>0.3888888888888889</v>
      </c>
      <c r="K22" s="23">
        <f t="shared" si="4"/>
        <v>0.4861111111111111</v>
      </c>
      <c r="L22" s="20" t="s">
        <v>333</v>
      </c>
      <c r="M22" s="15"/>
    </row>
    <row r="23" spans="2:13" ht="162" x14ac:dyDescent="0.25">
      <c r="B23" s="30" t="s">
        <v>46</v>
      </c>
      <c r="C23" s="20" t="s">
        <v>53</v>
      </c>
      <c r="D23" s="22" t="s">
        <v>54</v>
      </c>
      <c r="E23" s="22" t="s">
        <v>12</v>
      </c>
      <c r="F23" s="22" t="s">
        <v>18</v>
      </c>
      <c r="G23" s="23">
        <v>0.8</v>
      </c>
      <c r="H23" s="22">
        <v>49</v>
      </c>
      <c r="I23" s="22">
        <v>68</v>
      </c>
      <c r="J23" s="23">
        <f>+H23/I23</f>
        <v>0.72058823529411764</v>
      </c>
      <c r="K23" s="23">
        <f>+J23/G23</f>
        <v>0.90073529411764697</v>
      </c>
      <c r="L23" s="20" t="s">
        <v>334</v>
      </c>
      <c r="M23" s="15"/>
    </row>
    <row r="24" spans="2:13" ht="182.25" x14ac:dyDescent="0.25">
      <c r="B24" s="30" t="s">
        <v>46</v>
      </c>
      <c r="C24" s="20" t="s">
        <v>55</v>
      </c>
      <c r="D24" s="22" t="s">
        <v>56</v>
      </c>
      <c r="E24" s="22" t="s">
        <v>12</v>
      </c>
      <c r="F24" s="22" t="s">
        <v>18</v>
      </c>
      <c r="G24" s="23">
        <v>0.8</v>
      </c>
      <c r="H24" s="22">
        <v>0</v>
      </c>
      <c r="I24" s="22">
        <v>4</v>
      </c>
      <c r="J24" s="23">
        <f t="shared" si="3"/>
        <v>0</v>
      </c>
      <c r="K24" s="23">
        <f t="shared" si="4"/>
        <v>0</v>
      </c>
      <c r="L24" s="20" t="s">
        <v>335</v>
      </c>
      <c r="M24" s="15"/>
    </row>
    <row r="25" spans="2:13" ht="81" x14ac:dyDescent="0.25">
      <c r="B25" s="21" t="s">
        <v>57</v>
      </c>
      <c r="C25" s="22" t="s">
        <v>58</v>
      </c>
      <c r="D25" s="22" t="s">
        <v>59</v>
      </c>
      <c r="E25" s="22" t="s">
        <v>12</v>
      </c>
      <c r="F25" s="22" t="s">
        <v>18</v>
      </c>
      <c r="G25" s="23">
        <v>1</v>
      </c>
      <c r="H25" s="22">
        <v>29</v>
      </c>
      <c r="I25" s="22">
        <v>29</v>
      </c>
      <c r="J25" s="23">
        <f>+H25/I25</f>
        <v>1</v>
      </c>
      <c r="K25" s="23">
        <f>+J25/G25</f>
        <v>1</v>
      </c>
      <c r="L25" s="22" t="s">
        <v>250</v>
      </c>
      <c r="M25" s="15"/>
    </row>
    <row r="26" spans="2:13" ht="81" x14ac:dyDescent="0.25">
      <c r="B26" s="21" t="s">
        <v>57</v>
      </c>
      <c r="C26" s="22" t="s">
        <v>60</v>
      </c>
      <c r="D26" s="22" t="s">
        <v>61</v>
      </c>
      <c r="E26" s="22" t="s">
        <v>26</v>
      </c>
      <c r="F26" s="22" t="s">
        <v>62</v>
      </c>
      <c r="G26" s="27">
        <v>0</v>
      </c>
      <c r="H26" s="22">
        <v>0</v>
      </c>
      <c r="I26" s="22">
        <v>0</v>
      </c>
      <c r="J26" s="23">
        <v>0</v>
      </c>
      <c r="K26" s="23">
        <v>0</v>
      </c>
      <c r="L26" s="22" t="s">
        <v>251</v>
      </c>
      <c r="M26" s="15"/>
    </row>
    <row r="27" spans="2:13" ht="81" x14ac:dyDescent="0.25">
      <c r="B27" s="21" t="s">
        <v>57</v>
      </c>
      <c r="C27" s="22" t="s">
        <v>63</v>
      </c>
      <c r="D27" s="22" t="s">
        <v>64</v>
      </c>
      <c r="E27" s="22" t="s">
        <v>26</v>
      </c>
      <c r="F27" s="22" t="s">
        <v>62</v>
      </c>
      <c r="G27" s="27">
        <v>0</v>
      </c>
      <c r="H27" s="22">
        <v>0</v>
      </c>
      <c r="I27" s="22">
        <v>0</v>
      </c>
      <c r="J27" s="23">
        <v>0</v>
      </c>
      <c r="K27" s="23">
        <v>0</v>
      </c>
      <c r="L27" s="22" t="s">
        <v>251</v>
      </c>
      <c r="M27" s="15"/>
    </row>
    <row r="28" spans="2:13" ht="81" x14ac:dyDescent="0.25">
      <c r="B28" s="21" t="s">
        <v>57</v>
      </c>
      <c r="C28" s="22" t="s">
        <v>65</v>
      </c>
      <c r="D28" s="22" t="s">
        <v>66</v>
      </c>
      <c r="E28" s="22" t="s">
        <v>12</v>
      </c>
      <c r="F28" s="22" t="s">
        <v>18</v>
      </c>
      <c r="G28" s="27">
        <v>0</v>
      </c>
      <c r="H28" s="22">
        <v>0</v>
      </c>
      <c r="I28" s="22">
        <v>0</v>
      </c>
      <c r="J28" s="23">
        <v>0</v>
      </c>
      <c r="K28" s="23">
        <v>0</v>
      </c>
      <c r="L28" s="28" t="s">
        <v>252</v>
      </c>
      <c r="M28" s="15"/>
    </row>
    <row r="29" spans="2:13" ht="87" customHeight="1" x14ac:dyDescent="0.25">
      <c r="B29" s="21" t="s">
        <v>57</v>
      </c>
      <c r="C29" s="22" t="s">
        <v>67</v>
      </c>
      <c r="D29" s="22" t="s">
        <v>45</v>
      </c>
      <c r="E29" s="22" t="s">
        <v>12</v>
      </c>
      <c r="F29" s="22" t="s">
        <v>18</v>
      </c>
      <c r="G29" s="23">
        <v>0.95</v>
      </c>
      <c r="H29" s="29">
        <v>5861938</v>
      </c>
      <c r="I29" s="31">
        <v>5874374</v>
      </c>
      <c r="J29" s="23">
        <f t="shared" ref="J29:J33" si="5">+H29/I29</f>
        <v>0.99788300847034939</v>
      </c>
      <c r="K29" s="23">
        <f t="shared" ref="K29:K33" si="6">+J29/G29</f>
        <v>1.0504031668108942</v>
      </c>
      <c r="L29" s="22" t="s">
        <v>255</v>
      </c>
      <c r="M29" s="15"/>
    </row>
    <row r="30" spans="2:13" ht="72.75" customHeight="1" x14ac:dyDescent="0.25">
      <c r="B30" s="21" t="s">
        <v>57</v>
      </c>
      <c r="C30" s="22" t="s">
        <v>68</v>
      </c>
      <c r="D30" s="22" t="s">
        <v>45</v>
      </c>
      <c r="E30" s="22" t="s">
        <v>12</v>
      </c>
      <c r="F30" s="22" t="s">
        <v>18</v>
      </c>
      <c r="G30" s="23">
        <v>0.95</v>
      </c>
      <c r="H30" s="20">
        <v>34163728</v>
      </c>
      <c r="I30" s="20">
        <v>37028557</v>
      </c>
      <c r="J30" s="23">
        <f t="shared" si="5"/>
        <v>0.92263190272307938</v>
      </c>
      <c r="K30" s="23">
        <f t="shared" si="6"/>
        <v>0.97119147655060989</v>
      </c>
      <c r="L30" s="22" t="s">
        <v>255</v>
      </c>
      <c r="M30" s="15"/>
    </row>
    <row r="31" spans="2:13" ht="81" x14ac:dyDescent="0.25">
      <c r="B31" s="21" t="s">
        <v>57</v>
      </c>
      <c r="C31" s="22" t="s">
        <v>338</v>
      </c>
      <c r="D31" s="22" t="s">
        <v>69</v>
      </c>
      <c r="E31" s="22" t="s">
        <v>12</v>
      </c>
      <c r="F31" s="22" t="s">
        <v>18</v>
      </c>
      <c r="G31" s="23">
        <v>0.9</v>
      </c>
      <c r="H31" s="22">
        <v>29677089800</v>
      </c>
      <c r="I31" s="32">
        <v>48527258901</v>
      </c>
      <c r="J31" s="23">
        <f t="shared" si="5"/>
        <v>0.61155504085948786</v>
      </c>
      <c r="K31" s="23">
        <f t="shared" si="6"/>
        <v>0.67950560095498647</v>
      </c>
      <c r="L31" s="22" t="s">
        <v>336</v>
      </c>
      <c r="M31" s="15"/>
    </row>
    <row r="32" spans="2:13" ht="60.75" x14ac:dyDescent="0.25">
      <c r="B32" s="21" t="s">
        <v>57</v>
      </c>
      <c r="C32" s="22" t="s">
        <v>339</v>
      </c>
      <c r="D32" s="22" t="s">
        <v>70</v>
      </c>
      <c r="E32" s="22" t="s">
        <v>12</v>
      </c>
      <c r="F32" s="22" t="s">
        <v>18</v>
      </c>
      <c r="G32" s="23">
        <v>0.95</v>
      </c>
      <c r="H32" s="27">
        <v>224249677275</v>
      </c>
      <c r="I32" s="32">
        <v>411826717000</v>
      </c>
      <c r="J32" s="23">
        <f t="shared" si="5"/>
        <v>0.54452435458430926</v>
      </c>
      <c r="K32" s="23">
        <f t="shared" si="6"/>
        <v>0.57318353114137821</v>
      </c>
      <c r="L32" s="22" t="s">
        <v>336</v>
      </c>
      <c r="M32" s="15"/>
    </row>
    <row r="33" spans="2:13" ht="121.5" x14ac:dyDescent="0.25">
      <c r="B33" s="21" t="s">
        <v>57</v>
      </c>
      <c r="C33" s="22" t="s">
        <v>71</v>
      </c>
      <c r="D33" s="22" t="s">
        <v>72</v>
      </c>
      <c r="E33" s="22" t="s">
        <v>12</v>
      </c>
      <c r="F33" s="22" t="s">
        <v>18</v>
      </c>
      <c r="G33" s="23">
        <v>1</v>
      </c>
      <c r="H33" s="22">
        <v>1</v>
      </c>
      <c r="I33" s="22">
        <v>1</v>
      </c>
      <c r="J33" s="23">
        <f t="shared" si="5"/>
        <v>1</v>
      </c>
      <c r="K33" s="23">
        <f t="shared" si="6"/>
        <v>1</v>
      </c>
      <c r="L33" s="22" t="s">
        <v>337</v>
      </c>
      <c r="M33" s="15"/>
    </row>
    <row r="34" spans="2:13" ht="40.5" x14ac:dyDescent="0.25">
      <c r="B34" s="21" t="s">
        <v>73</v>
      </c>
      <c r="C34" s="22" t="s">
        <v>74</v>
      </c>
      <c r="D34" s="22" t="s">
        <v>75</v>
      </c>
      <c r="E34" s="22" t="s">
        <v>76</v>
      </c>
      <c r="F34" s="22" t="s">
        <v>18</v>
      </c>
      <c r="G34" s="27">
        <v>0</v>
      </c>
      <c r="H34" s="22">
        <v>0</v>
      </c>
      <c r="I34" s="22">
        <v>0</v>
      </c>
      <c r="J34" s="22">
        <v>0</v>
      </c>
      <c r="K34" s="23">
        <v>1</v>
      </c>
      <c r="L34" s="20" t="s">
        <v>278</v>
      </c>
      <c r="M34" s="15"/>
    </row>
    <row r="35" spans="2:13" ht="60.75" x14ac:dyDescent="0.25">
      <c r="B35" s="21" t="s">
        <v>73</v>
      </c>
      <c r="C35" s="22" t="s">
        <v>77</v>
      </c>
      <c r="D35" s="22" t="s">
        <v>78</v>
      </c>
      <c r="E35" s="22" t="s">
        <v>12</v>
      </c>
      <c r="F35" s="22" t="s">
        <v>18</v>
      </c>
      <c r="G35" s="23">
        <v>1</v>
      </c>
      <c r="H35" s="22">
        <v>0</v>
      </c>
      <c r="I35" s="22">
        <v>0</v>
      </c>
      <c r="J35" s="23">
        <v>0</v>
      </c>
      <c r="K35" s="23">
        <f>J35/G35</f>
        <v>0</v>
      </c>
      <c r="L35" s="20" t="s">
        <v>282</v>
      </c>
      <c r="M35" s="15"/>
    </row>
    <row r="36" spans="2:13" ht="121.5" x14ac:dyDescent="0.25">
      <c r="B36" s="21" t="s">
        <v>73</v>
      </c>
      <c r="C36" s="22" t="s">
        <v>340</v>
      </c>
      <c r="D36" s="22" t="s">
        <v>79</v>
      </c>
      <c r="E36" s="22" t="s">
        <v>12</v>
      </c>
      <c r="F36" s="22" t="s">
        <v>18</v>
      </c>
      <c r="G36" s="23">
        <v>0.8</v>
      </c>
      <c r="H36" s="22">
        <v>49</v>
      </c>
      <c r="I36" s="22">
        <v>34</v>
      </c>
      <c r="J36" s="23">
        <f>H36/I36</f>
        <v>1.4411764705882353</v>
      </c>
      <c r="K36" s="23">
        <f>J36/G36</f>
        <v>1.8014705882352939</v>
      </c>
      <c r="L36" s="20" t="s">
        <v>283</v>
      </c>
      <c r="M36" s="15"/>
    </row>
    <row r="37" spans="2:13" x14ac:dyDescent="0.25">
      <c r="B37" s="21" t="s">
        <v>80</v>
      </c>
      <c r="C37" s="22" t="s">
        <v>81</v>
      </c>
      <c r="D37" s="22" t="s">
        <v>82</v>
      </c>
      <c r="E37" s="22" t="s">
        <v>12</v>
      </c>
      <c r="F37" s="22" t="s">
        <v>18</v>
      </c>
      <c r="G37" s="23">
        <v>1</v>
      </c>
      <c r="H37" s="22">
        <v>240</v>
      </c>
      <c r="I37" s="22">
        <v>240</v>
      </c>
      <c r="J37" s="23">
        <f t="shared" ref="J37:J46" si="7">+H37/I37</f>
        <v>1</v>
      </c>
      <c r="K37" s="23">
        <f t="shared" ref="K37:K46" si="8">+J37/G37</f>
        <v>1</v>
      </c>
      <c r="L37" s="20" t="s">
        <v>241</v>
      </c>
      <c r="M37" s="15"/>
    </row>
    <row r="38" spans="2:13" ht="57" customHeight="1" x14ac:dyDescent="0.25">
      <c r="B38" s="21" t="s">
        <v>80</v>
      </c>
      <c r="C38" s="22" t="s">
        <v>83</v>
      </c>
      <c r="D38" s="22" t="s">
        <v>84</v>
      </c>
      <c r="E38" s="22" t="s">
        <v>12</v>
      </c>
      <c r="F38" s="22" t="s">
        <v>18</v>
      </c>
      <c r="G38" s="23">
        <v>1</v>
      </c>
      <c r="H38" s="22">
        <v>794</v>
      </c>
      <c r="I38" s="22">
        <v>794</v>
      </c>
      <c r="J38" s="23">
        <f t="shared" si="7"/>
        <v>1</v>
      </c>
      <c r="K38" s="23">
        <f t="shared" si="8"/>
        <v>1</v>
      </c>
      <c r="L38" s="20" t="s">
        <v>284</v>
      </c>
      <c r="M38" s="15"/>
    </row>
    <row r="39" spans="2:13" x14ac:dyDescent="0.25">
      <c r="B39" s="21" t="s">
        <v>80</v>
      </c>
      <c r="C39" s="22" t="s">
        <v>85</v>
      </c>
      <c r="D39" s="22" t="s">
        <v>86</v>
      </c>
      <c r="E39" s="22" t="s">
        <v>12</v>
      </c>
      <c r="F39" s="22" t="s">
        <v>18</v>
      </c>
      <c r="G39" s="23">
        <v>1</v>
      </c>
      <c r="H39" s="22">
        <v>807</v>
      </c>
      <c r="I39" s="22">
        <v>807</v>
      </c>
      <c r="J39" s="23">
        <f t="shared" si="7"/>
        <v>1</v>
      </c>
      <c r="K39" s="23">
        <f t="shared" si="8"/>
        <v>1</v>
      </c>
      <c r="L39" s="20" t="s">
        <v>242</v>
      </c>
      <c r="M39" s="15"/>
    </row>
    <row r="40" spans="2:13" ht="81" x14ac:dyDescent="0.25">
      <c r="B40" s="21" t="s">
        <v>80</v>
      </c>
      <c r="C40" s="22" t="s">
        <v>87</v>
      </c>
      <c r="D40" s="22" t="s">
        <v>87</v>
      </c>
      <c r="E40" s="22" t="s">
        <v>12</v>
      </c>
      <c r="F40" s="22" t="s">
        <v>18</v>
      </c>
      <c r="G40" s="23">
        <v>1</v>
      </c>
      <c r="H40" s="22">
        <v>37</v>
      </c>
      <c r="I40" s="22">
        <v>37</v>
      </c>
      <c r="J40" s="23">
        <f t="shared" si="7"/>
        <v>1</v>
      </c>
      <c r="K40" s="23">
        <f t="shared" si="8"/>
        <v>1</v>
      </c>
      <c r="L40" s="20" t="s">
        <v>285</v>
      </c>
      <c r="M40" s="15"/>
    </row>
    <row r="41" spans="2:13" ht="62.25" customHeight="1" x14ac:dyDescent="0.25">
      <c r="B41" s="21" t="s">
        <v>80</v>
      </c>
      <c r="C41" s="22" t="s">
        <v>88</v>
      </c>
      <c r="D41" s="22" t="s">
        <v>89</v>
      </c>
      <c r="E41" s="22" t="s">
        <v>12</v>
      </c>
      <c r="F41" s="22" t="s">
        <v>18</v>
      </c>
      <c r="G41" s="23">
        <v>0.8</v>
      </c>
      <c r="H41" s="22">
        <v>976</v>
      </c>
      <c r="I41" s="22">
        <v>983</v>
      </c>
      <c r="J41" s="23">
        <f t="shared" si="7"/>
        <v>0.99287894201424209</v>
      </c>
      <c r="K41" s="23">
        <f t="shared" si="8"/>
        <v>1.2410986775178026</v>
      </c>
      <c r="L41" s="20" t="s">
        <v>243</v>
      </c>
      <c r="M41" s="15"/>
    </row>
    <row r="42" spans="2:13" ht="141.75" x14ac:dyDescent="0.25">
      <c r="B42" s="21" t="s">
        <v>80</v>
      </c>
      <c r="C42" s="22" t="s">
        <v>90</v>
      </c>
      <c r="D42" s="22" t="s">
        <v>91</v>
      </c>
      <c r="E42" s="22" t="s">
        <v>12</v>
      </c>
      <c r="F42" s="22" t="s">
        <v>18</v>
      </c>
      <c r="G42" s="23">
        <v>1</v>
      </c>
      <c r="H42" s="22">
        <v>948</v>
      </c>
      <c r="I42" s="22">
        <v>983</v>
      </c>
      <c r="J42" s="23">
        <f t="shared" si="7"/>
        <v>0.96439471007121058</v>
      </c>
      <c r="K42" s="23">
        <f t="shared" si="8"/>
        <v>0.96439471007121058</v>
      </c>
      <c r="L42" s="20" t="s">
        <v>244</v>
      </c>
      <c r="M42" s="15"/>
    </row>
    <row r="43" spans="2:13" ht="121.5" x14ac:dyDescent="0.25">
      <c r="B43" s="21" t="s">
        <v>80</v>
      </c>
      <c r="C43" s="22" t="s">
        <v>92</v>
      </c>
      <c r="D43" s="22" t="s">
        <v>93</v>
      </c>
      <c r="E43" s="22" t="s">
        <v>12</v>
      </c>
      <c r="F43" s="22" t="s">
        <v>18</v>
      </c>
      <c r="G43" s="23">
        <v>0.8</v>
      </c>
      <c r="H43" s="22">
        <v>975</v>
      </c>
      <c r="I43" s="22">
        <v>983</v>
      </c>
      <c r="J43" s="23">
        <f t="shared" si="7"/>
        <v>0.99186164801627674</v>
      </c>
      <c r="K43" s="23">
        <f t="shared" si="8"/>
        <v>1.2398270600203458</v>
      </c>
      <c r="L43" s="20" t="s">
        <v>286</v>
      </c>
      <c r="M43" s="15"/>
    </row>
    <row r="44" spans="2:13" ht="141.75" x14ac:dyDescent="0.25">
      <c r="B44" s="21" t="s">
        <v>80</v>
      </c>
      <c r="C44" s="22" t="s">
        <v>94</v>
      </c>
      <c r="D44" s="22" t="s">
        <v>95</v>
      </c>
      <c r="E44" s="22" t="s">
        <v>12</v>
      </c>
      <c r="F44" s="22" t="s">
        <v>96</v>
      </c>
      <c r="G44" s="23">
        <v>1</v>
      </c>
      <c r="H44" s="22">
        <v>58</v>
      </c>
      <c r="I44" s="22">
        <v>58</v>
      </c>
      <c r="J44" s="23">
        <f t="shared" si="7"/>
        <v>1</v>
      </c>
      <c r="K44" s="23">
        <f t="shared" si="8"/>
        <v>1</v>
      </c>
      <c r="L44" s="20" t="s">
        <v>287</v>
      </c>
      <c r="M44" s="15"/>
    </row>
    <row r="45" spans="2:13" ht="202.5" x14ac:dyDescent="0.25">
      <c r="B45" s="21" t="s">
        <v>80</v>
      </c>
      <c r="C45" s="22" t="s">
        <v>97</v>
      </c>
      <c r="D45" s="22" t="s">
        <v>288</v>
      </c>
      <c r="E45" s="22" t="s">
        <v>12</v>
      </c>
      <c r="F45" s="22" t="s">
        <v>18</v>
      </c>
      <c r="G45" s="23">
        <v>1</v>
      </c>
      <c r="H45" s="22">
        <v>147</v>
      </c>
      <c r="I45" s="22">
        <v>147</v>
      </c>
      <c r="J45" s="23">
        <f t="shared" si="7"/>
        <v>1</v>
      </c>
      <c r="K45" s="23">
        <f t="shared" si="8"/>
        <v>1</v>
      </c>
      <c r="L45" s="20" t="s">
        <v>289</v>
      </c>
      <c r="M45" s="15"/>
    </row>
    <row r="46" spans="2:13" x14ac:dyDescent="0.25">
      <c r="B46" s="21" t="s">
        <v>80</v>
      </c>
      <c r="C46" s="22" t="s">
        <v>98</v>
      </c>
      <c r="D46" s="22" t="s">
        <v>99</v>
      </c>
      <c r="E46" s="22" t="s">
        <v>12</v>
      </c>
      <c r="F46" s="22" t="s">
        <v>18</v>
      </c>
      <c r="G46" s="23">
        <v>0.95</v>
      </c>
      <c r="H46" s="22">
        <v>1162</v>
      </c>
      <c r="I46" s="22">
        <v>1163</v>
      </c>
      <c r="J46" s="23">
        <f t="shared" si="7"/>
        <v>0.99914015477214102</v>
      </c>
      <c r="K46" s="23">
        <f t="shared" si="8"/>
        <v>1.0517264787075169</v>
      </c>
      <c r="L46" s="20" t="s">
        <v>290</v>
      </c>
      <c r="M46" s="15"/>
    </row>
    <row r="47" spans="2:13" ht="60.75" x14ac:dyDescent="0.25">
      <c r="B47" s="21" t="s">
        <v>100</v>
      </c>
      <c r="C47" s="22" t="s">
        <v>101</v>
      </c>
      <c r="D47" s="22" t="s">
        <v>102</v>
      </c>
      <c r="E47" s="22" t="s">
        <v>12</v>
      </c>
      <c r="F47" s="22" t="s">
        <v>18</v>
      </c>
      <c r="G47" s="23">
        <v>0.9</v>
      </c>
      <c r="H47" s="22">
        <v>719.9</v>
      </c>
      <c r="I47" s="22">
        <v>720</v>
      </c>
      <c r="J47" s="23">
        <f t="shared" ref="J47:J50" si="9">+H47/I47</f>
        <v>0.99986111111111109</v>
      </c>
      <c r="K47" s="23">
        <f t="shared" ref="K47:K50" si="10">+J47/G47</f>
        <v>1.1109567901234567</v>
      </c>
      <c r="L47" s="20" t="s">
        <v>245</v>
      </c>
      <c r="M47" s="15"/>
    </row>
    <row r="48" spans="2:13" ht="81" x14ac:dyDescent="0.25">
      <c r="B48" s="21" t="s">
        <v>100</v>
      </c>
      <c r="C48" s="22" t="s">
        <v>103</v>
      </c>
      <c r="D48" s="22" t="s">
        <v>104</v>
      </c>
      <c r="E48" s="22" t="s">
        <v>12</v>
      </c>
      <c r="F48" s="22" t="s">
        <v>18</v>
      </c>
      <c r="G48" s="23">
        <v>0.9</v>
      </c>
      <c r="H48" s="22">
        <v>720</v>
      </c>
      <c r="I48" s="22">
        <v>720</v>
      </c>
      <c r="J48" s="23">
        <f t="shared" si="9"/>
        <v>1</v>
      </c>
      <c r="K48" s="23">
        <f t="shared" si="10"/>
        <v>1.1111111111111112</v>
      </c>
      <c r="L48" s="17" t="s">
        <v>246</v>
      </c>
      <c r="M48" s="15"/>
    </row>
    <row r="49" spans="2:13" ht="81" x14ac:dyDescent="0.25">
      <c r="B49" s="21" t="s">
        <v>100</v>
      </c>
      <c r="C49" s="22" t="s">
        <v>105</v>
      </c>
      <c r="D49" s="22" t="s">
        <v>106</v>
      </c>
      <c r="E49" s="22" t="s">
        <v>12</v>
      </c>
      <c r="F49" s="22" t="s">
        <v>18</v>
      </c>
      <c r="G49" s="23">
        <v>0.9</v>
      </c>
      <c r="H49" s="22">
        <v>718.9</v>
      </c>
      <c r="I49" s="22">
        <v>720</v>
      </c>
      <c r="J49" s="23">
        <f t="shared" si="9"/>
        <v>0.99847222222222221</v>
      </c>
      <c r="K49" s="23">
        <f t="shared" si="10"/>
        <v>1.1094135802469136</v>
      </c>
      <c r="L49" s="20" t="s">
        <v>291</v>
      </c>
      <c r="M49" s="15"/>
    </row>
    <row r="50" spans="2:13" ht="121.5" x14ac:dyDescent="0.25">
      <c r="B50" s="21" t="s">
        <v>100</v>
      </c>
      <c r="C50" s="22" t="s">
        <v>107</v>
      </c>
      <c r="D50" s="22" t="s">
        <v>108</v>
      </c>
      <c r="E50" s="22" t="s">
        <v>12</v>
      </c>
      <c r="F50" s="22" t="s">
        <v>18</v>
      </c>
      <c r="G50" s="23">
        <v>0.9</v>
      </c>
      <c r="H50" s="22">
        <v>1518</v>
      </c>
      <c r="I50" s="22">
        <v>1543</v>
      </c>
      <c r="J50" s="23">
        <f t="shared" si="9"/>
        <v>0.98379779650032406</v>
      </c>
      <c r="K50" s="23">
        <f t="shared" si="10"/>
        <v>1.0931086627781379</v>
      </c>
      <c r="L50" s="20" t="s">
        <v>292</v>
      </c>
      <c r="M50" s="15"/>
    </row>
    <row r="51" spans="2:13" ht="60.75" x14ac:dyDescent="0.25">
      <c r="B51" s="21" t="s">
        <v>109</v>
      </c>
      <c r="C51" s="22" t="s">
        <v>110</v>
      </c>
      <c r="D51" s="22" t="s">
        <v>111</v>
      </c>
      <c r="E51" s="22" t="s">
        <v>12</v>
      </c>
      <c r="F51" s="22" t="s">
        <v>18</v>
      </c>
      <c r="G51" s="23" t="s">
        <v>258</v>
      </c>
      <c r="H51" s="22">
        <v>7</v>
      </c>
      <c r="I51" s="22">
        <v>3227</v>
      </c>
      <c r="J51" s="33">
        <f>+H51/I51</f>
        <v>2.1691973969631237E-3</v>
      </c>
      <c r="K51" s="23">
        <f>J51/7%</f>
        <v>3.0988534242330334E-2</v>
      </c>
      <c r="L51" s="20" t="s">
        <v>277</v>
      </c>
      <c r="M51" s="34"/>
    </row>
    <row r="52" spans="2:13" ht="121.5" x14ac:dyDescent="0.25">
      <c r="B52" s="21" t="s">
        <v>109</v>
      </c>
      <c r="C52" s="22" t="s">
        <v>112</v>
      </c>
      <c r="D52" s="22" t="s">
        <v>113</v>
      </c>
      <c r="E52" s="22" t="s">
        <v>12</v>
      </c>
      <c r="F52" s="22" t="s">
        <v>18</v>
      </c>
      <c r="G52" s="23">
        <v>0.9</v>
      </c>
      <c r="H52" s="22">
        <v>22</v>
      </c>
      <c r="I52" s="22">
        <v>24</v>
      </c>
      <c r="J52" s="33">
        <f t="shared" ref="J52:J55" si="11">+H52/I52</f>
        <v>0.91666666666666663</v>
      </c>
      <c r="K52" s="23">
        <f t="shared" ref="K52:K53" si="12">+J52/G52</f>
        <v>1.0185185185185184</v>
      </c>
      <c r="L52" s="20" t="s">
        <v>293</v>
      </c>
      <c r="M52" s="15"/>
    </row>
    <row r="53" spans="2:13" ht="81" x14ac:dyDescent="0.25">
      <c r="B53" s="21" t="s">
        <v>109</v>
      </c>
      <c r="C53" s="22" t="s">
        <v>114</v>
      </c>
      <c r="D53" s="22" t="s">
        <v>115</v>
      </c>
      <c r="E53" s="22" t="s">
        <v>12</v>
      </c>
      <c r="F53" s="22" t="s">
        <v>18</v>
      </c>
      <c r="G53" s="23">
        <v>0.95</v>
      </c>
      <c r="H53" s="22">
        <v>228</v>
      </c>
      <c r="I53" s="22">
        <v>233</v>
      </c>
      <c r="J53" s="33">
        <f t="shared" si="11"/>
        <v>0.97854077253218885</v>
      </c>
      <c r="K53" s="23">
        <f t="shared" si="12"/>
        <v>1.0300429184549358</v>
      </c>
      <c r="L53" s="17" t="s">
        <v>294</v>
      </c>
      <c r="M53" s="15"/>
    </row>
    <row r="54" spans="2:13" ht="222.75" x14ac:dyDescent="0.25">
      <c r="B54" s="21" t="s">
        <v>116</v>
      </c>
      <c r="C54" s="22" t="s">
        <v>117</v>
      </c>
      <c r="D54" s="22" t="s">
        <v>118</v>
      </c>
      <c r="E54" s="22" t="s">
        <v>12</v>
      </c>
      <c r="F54" s="22" t="s">
        <v>18</v>
      </c>
      <c r="G54" s="23">
        <v>1</v>
      </c>
      <c r="H54" s="22">
        <v>7</v>
      </c>
      <c r="I54" s="22">
        <v>7</v>
      </c>
      <c r="J54" s="23">
        <f t="shared" si="11"/>
        <v>1</v>
      </c>
      <c r="K54" s="23">
        <f>+J54/G54</f>
        <v>1</v>
      </c>
      <c r="L54" s="20" t="s">
        <v>272</v>
      </c>
      <c r="M54" s="15"/>
    </row>
    <row r="55" spans="2:13" ht="69.75" customHeight="1" x14ac:dyDescent="0.25">
      <c r="B55" s="21" t="s">
        <v>116</v>
      </c>
      <c r="C55" s="22" t="s">
        <v>119</v>
      </c>
      <c r="D55" s="22" t="s">
        <v>120</v>
      </c>
      <c r="E55" s="22" t="s">
        <v>12</v>
      </c>
      <c r="F55" s="22" t="s">
        <v>18</v>
      </c>
      <c r="G55" s="23">
        <v>1</v>
      </c>
      <c r="H55" s="22">
        <v>13</v>
      </c>
      <c r="I55" s="22">
        <v>13</v>
      </c>
      <c r="J55" s="23">
        <f t="shared" si="11"/>
        <v>1</v>
      </c>
      <c r="K55" s="23">
        <f t="shared" ref="K55" si="13">+J55/G55</f>
        <v>1</v>
      </c>
      <c r="L55" s="20" t="s">
        <v>273</v>
      </c>
      <c r="M55" s="15"/>
    </row>
    <row r="56" spans="2:13" ht="101.25" customHeight="1" x14ac:dyDescent="0.25">
      <c r="B56" s="21" t="s">
        <v>121</v>
      </c>
      <c r="C56" s="22" t="s">
        <v>341</v>
      </c>
      <c r="D56" s="22" t="s">
        <v>122</v>
      </c>
      <c r="E56" s="22" t="s">
        <v>12</v>
      </c>
      <c r="F56" s="22" t="s">
        <v>18</v>
      </c>
      <c r="G56" s="23">
        <v>0.9</v>
      </c>
      <c r="H56" s="29">
        <v>17023227</v>
      </c>
      <c r="I56" s="29">
        <v>10575388</v>
      </c>
      <c r="J56" s="23">
        <f>H56/I56</f>
        <v>1.609702357965495</v>
      </c>
      <c r="K56" s="35">
        <f>J56/G56</f>
        <v>1.7885581755172166</v>
      </c>
      <c r="L56" s="22" t="s">
        <v>295</v>
      </c>
      <c r="M56" s="15"/>
    </row>
    <row r="57" spans="2:13" ht="101.25" customHeight="1" x14ac:dyDescent="0.25">
      <c r="B57" s="36" t="s">
        <v>121</v>
      </c>
      <c r="C57" s="24" t="s">
        <v>123</v>
      </c>
      <c r="D57" s="24" t="s">
        <v>124</v>
      </c>
      <c r="E57" s="22" t="s">
        <v>12</v>
      </c>
      <c r="F57" s="22" t="s">
        <v>18</v>
      </c>
      <c r="G57" s="23">
        <v>1</v>
      </c>
      <c r="H57" s="22">
        <v>426</v>
      </c>
      <c r="I57" s="22">
        <v>432</v>
      </c>
      <c r="J57" s="37">
        <f>+H57/I57</f>
        <v>0.98611111111111116</v>
      </c>
      <c r="K57" s="35">
        <f>+J57/G57</f>
        <v>0.98611111111111116</v>
      </c>
      <c r="L57" s="22" t="s">
        <v>296</v>
      </c>
      <c r="M57" s="15"/>
    </row>
    <row r="58" spans="2:13" ht="101.25" customHeight="1" x14ac:dyDescent="0.25">
      <c r="B58" s="21" t="s">
        <v>121</v>
      </c>
      <c r="C58" s="22" t="s">
        <v>125</v>
      </c>
      <c r="D58" s="22" t="s">
        <v>126</v>
      </c>
      <c r="E58" s="22" t="s">
        <v>12</v>
      </c>
      <c r="F58" s="22" t="s">
        <v>18</v>
      </c>
      <c r="G58" s="23">
        <v>1</v>
      </c>
      <c r="H58" s="22">
        <v>446</v>
      </c>
      <c r="I58" s="22">
        <v>449</v>
      </c>
      <c r="J58" s="37">
        <f>+H58/I58</f>
        <v>0.99331848552338531</v>
      </c>
      <c r="K58" s="23">
        <f t="shared" ref="K58:K67" si="14">+J58/G58</f>
        <v>0.99331848552338531</v>
      </c>
      <c r="L58" s="22" t="s">
        <v>297</v>
      </c>
      <c r="M58" s="15"/>
    </row>
    <row r="59" spans="2:13" ht="101.25" customHeight="1" x14ac:dyDescent="0.25">
      <c r="B59" s="21" t="s">
        <v>121</v>
      </c>
      <c r="C59" s="22" t="s">
        <v>127</v>
      </c>
      <c r="D59" s="22" t="s">
        <v>128</v>
      </c>
      <c r="E59" s="22" t="s">
        <v>12</v>
      </c>
      <c r="F59" s="22" t="s">
        <v>18</v>
      </c>
      <c r="G59" s="23">
        <v>0.95</v>
      </c>
      <c r="H59" s="22">
        <v>13431131721</v>
      </c>
      <c r="I59" s="22">
        <v>13431131721</v>
      </c>
      <c r="J59" s="37">
        <f t="shared" ref="J59:J66" si="15">+H59/I59</f>
        <v>1</v>
      </c>
      <c r="K59" s="23">
        <f t="shared" si="14"/>
        <v>1.0526315789473684</v>
      </c>
      <c r="L59" s="22" t="s">
        <v>298</v>
      </c>
      <c r="M59" s="15"/>
    </row>
    <row r="60" spans="2:13" ht="101.25" customHeight="1" x14ac:dyDescent="0.25">
      <c r="B60" s="21" t="s">
        <v>121</v>
      </c>
      <c r="C60" s="22" t="s">
        <v>129</v>
      </c>
      <c r="D60" s="22" t="s">
        <v>130</v>
      </c>
      <c r="E60" s="22" t="s">
        <v>12</v>
      </c>
      <c r="F60" s="22" t="s">
        <v>15</v>
      </c>
      <c r="G60" s="23">
        <v>1</v>
      </c>
      <c r="H60" s="22">
        <v>3</v>
      </c>
      <c r="I60" s="22">
        <v>3</v>
      </c>
      <c r="J60" s="23">
        <f t="shared" si="15"/>
        <v>1</v>
      </c>
      <c r="K60" s="23">
        <f t="shared" si="14"/>
        <v>1</v>
      </c>
      <c r="L60" s="22" t="s">
        <v>263</v>
      </c>
      <c r="M60" s="15"/>
    </row>
    <row r="61" spans="2:13" ht="81" x14ac:dyDescent="0.25">
      <c r="B61" s="21" t="s">
        <v>131</v>
      </c>
      <c r="C61" s="22" t="s">
        <v>132</v>
      </c>
      <c r="D61" s="22" t="s">
        <v>133</v>
      </c>
      <c r="E61" s="22" t="s">
        <v>26</v>
      </c>
      <c r="F61" s="22" t="s">
        <v>18</v>
      </c>
      <c r="G61" s="27">
        <v>0</v>
      </c>
      <c r="H61" s="22">
        <v>2</v>
      </c>
      <c r="I61" s="22">
        <v>6</v>
      </c>
      <c r="J61" s="22">
        <f t="shared" si="15"/>
        <v>0.33333333333333331</v>
      </c>
      <c r="K61" s="23">
        <v>1</v>
      </c>
      <c r="L61" s="20" t="s">
        <v>268</v>
      </c>
      <c r="M61" s="15"/>
    </row>
    <row r="62" spans="2:13" x14ac:dyDescent="0.25">
      <c r="B62" s="21" t="s">
        <v>131</v>
      </c>
      <c r="C62" s="22" t="s">
        <v>134</v>
      </c>
      <c r="D62" s="22" t="s">
        <v>299</v>
      </c>
      <c r="E62" s="22" t="s">
        <v>12</v>
      </c>
      <c r="F62" s="22" t="s">
        <v>18</v>
      </c>
      <c r="G62" s="23">
        <v>1</v>
      </c>
      <c r="H62" s="22">
        <v>24</v>
      </c>
      <c r="I62" s="22">
        <v>24</v>
      </c>
      <c r="J62" s="23">
        <f t="shared" si="15"/>
        <v>1</v>
      </c>
      <c r="K62" s="23">
        <f t="shared" si="14"/>
        <v>1</v>
      </c>
      <c r="L62" s="20" t="s">
        <v>300</v>
      </c>
      <c r="M62" s="15"/>
    </row>
    <row r="63" spans="2:13" ht="81" x14ac:dyDescent="0.25">
      <c r="B63" s="21" t="s">
        <v>131</v>
      </c>
      <c r="C63" s="22" t="s">
        <v>135</v>
      </c>
      <c r="D63" s="22" t="s">
        <v>136</v>
      </c>
      <c r="E63" s="22" t="s">
        <v>12</v>
      </c>
      <c r="F63" s="22" t="s">
        <v>18</v>
      </c>
      <c r="G63" s="23">
        <v>1</v>
      </c>
      <c r="H63" s="22">
        <v>24</v>
      </c>
      <c r="I63" s="22">
        <v>24</v>
      </c>
      <c r="J63" s="23">
        <f t="shared" si="15"/>
        <v>1</v>
      </c>
      <c r="K63" s="23">
        <f t="shared" si="14"/>
        <v>1</v>
      </c>
      <c r="L63" s="20" t="s">
        <v>301</v>
      </c>
      <c r="M63" s="15"/>
    </row>
    <row r="64" spans="2:13" ht="81" x14ac:dyDescent="0.25">
      <c r="B64" s="22" t="s">
        <v>131</v>
      </c>
      <c r="C64" s="22" t="s">
        <v>137</v>
      </c>
      <c r="D64" s="22" t="s">
        <v>138</v>
      </c>
      <c r="E64" s="22" t="s">
        <v>12</v>
      </c>
      <c r="F64" s="22" t="s">
        <v>18</v>
      </c>
      <c r="G64" s="27">
        <v>30</v>
      </c>
      <c r="H64" s="22">
        <v>0</v>
      </c>
      <c r="I64" s="22">
        <v>0</v>
      </c>
      <c r="J64" s="23">
        <v>0</v>
      </c>
      <c r="K64" s="23">
        <v>0</v>
      </c>
      <c r="L64" s="22" t="s">
        <v>302</v>
      </c>
      <c r="M64" s="15"/>
    </row>
    <row r="65" spans="2:13" ht="62.25" customHeight="1" x14ac:dyDescent="0.25">
      <c r="B65" s="30" t="s">
        <v>131</v>
      </c>
      <c r="C65" s="22" t="s">
        <v>139</v>
      </c>
      <c r="D65" s="22" t="s">
        <v>128</v>
      </c>
      <c r="E65" s="22" t="s">
        <v>12</v>
      </c>
      <c r="F65" s="22" t="s">
        <v>18</v>
      </c>
      <c r="G65" s="23">
        <v>0.95</v>
      </c>
      <c r="H65" s="29">
        <v>4834885000</v>
      </c>
      <c r="I65" s="29">
        <v>4834885000</v>
      </c>
      <c r="J65" s="23">
        <f t="shared" si="15"/>
        <v>1</v>
      </c>
      <c r="K65" s="23">
        <f t="shared" si="14"/>
        <v>1.0526315789473684</v>
      </c>
      <c r="L65" s="20" t="s">
        <v>303</v>
      </c>
      <c r="M65" s="15"/>
    </row>
    <row r="66" spans="2:13" x14ac:dyDescent="0.25">
      <c r="B66" s="21" t="s">
        <v>131</v>
      </c>
      <c r="C66" s="22" t="s">
        <v>17</v>
      </c>
      <c r="D66" s="22" t="s">
        <v>140</v>
      </c>
      <c r="E66" s="22" t="s">
        <v>12</v>
      </c>
      <c r="F66" s="22" t="s">
        <v>18</v>
      </c>
      <c r="G66" s="23">
        <v>1</v>
      </c>
      <c r="H66" s="22">
        <v>100</v>
      </c>
      <c r="I66" s="22">
        <v>100</v>
      </c>
      <c r="J66" s="23">
        <f t="shared" si="15"/>
        <v>1</v>
      </c>
      <c r="K66" s="23">
        <f t="shared" si="14"/>
        <v>1</v>
      </c>
      <c r="L66" s="20" t="s">
        <v>304</v>
      </c>
      <c r="M66" s="15"/>
    </row>
    <row r="67" spans="2:13" ht="93.75" customHeight="1" x14ac:dyDescent="0.25">
      <c r="B67" s="30" t="s">
        <v>131</v>
      </c>
      <c r="C67" s="22" t="s">
        <v>141</v>
      </c>
      <c r="D67" s="22" t="s">
        <v>142</v>
      </c>
      <c r="E67" s="22" t="s">
        <v>12</v>
      </c>
      <c r="F67" s="22" t="s">
        <v>18</v>
      </c>
      <c r="G67" s="23">
        <v>0.25</v>
      </c>
      <c r="H67" s="22">
        <v>4</v>
      </c>
      <c r="I67" s="22">
        <v>25</v>
      </c>
      <c r="J67" s="23">
        <f>+H67/I67</f>
        <v>0.16</v>
      </c>
      <c r="K67" s="23">
        <f t="shared" si="14"/>
        <v>0.64</v>
      </c>
      <c r="L67" s="20" t="s">
        <v>269</v>
      </c>
      <c r="M67" s="15"/>
    </row>
    <row r="68" spans="2:13" ht="81" x14ac:dyDescent="0.25">
      <c r="B68" s="21" t="s">
        <v>144</v>
      </c>
      <c r="C68" s="22" t="s">
        <v>145</v>
      </c>
      <c r="D68" s="22" t="s">
        <v>145</v>
      </c>
      <c r="E68" s="22" t="s">
        <v>26</v>
      </c>
      <c r="F68" s="22" t="s">
        <v>18</v>
      </c>
      <c r="G68" s="22">
        <v>0</v>
      </c>
      <c r="H68" s="22">
        <v>0</v>
      </c>
      <c r="I68" s="22">
        <v>0</v>
      </c>
      <c r="J68" s="22">
        <v>0</v>
      </c>
      <c r="K68" s="22">
        <v>0</v>
      </c>
      <c r="L68" s="20" t="s">
        <v>305</v>
      </c>
      <c r="M68" s="15"/>
    </row>
    <row r="69" spans="2:13" ht="120.75" customHeight="1" x14ac:dyDescent="0.25">
      <c r="B69" s="21" t="s">
        <v>144</v>
      </c>
      <c r="C69" s="22" t="s">
        <v>146</v>
      </c>
      <c r="D69" s="22" t="s">
        <v>146</v>
      </c>
      <c r="E69" s="22" t="s">
        <v>12</v>
      </c>
      <c r="F69" s="22" t="s">
        <v>18</v>
      </c>
      <c r="G69" s="22">
        <v>100</v>
      </c>
      <c r="H69" s="22" t="s">
        <v>172</v>
      </c>
      <c r="I69" s="22" t="s">
        <v>172</v>
      </c>
      <c r="J69" s="22" t="s">
        <v>172</v>
      </c>
      <c r="K69" s="22" t="s">
        <v>172</v>
      </c>
      <c r="L69" s="20" t="s">
        <v>275</v>
      </c>
      <c r="M69" s="15"/>
    </row>
    <row r="70" spans="2:13" ht="101.25" customHeight="1" x14ac:dyDescent="0.25">
      <c r="B70" s="21" t="s">
        <v>121</v>
      </c>
      <c r="C70" s="22" t="s">
        <v>162</v>
      </c>
      <c r="D70" s="22" t="s">
        <v>166</v>
      </c>
      <c r="E70" s="22" t="s">
        <v>165</v>
      </c>
      <c r="F70" s="22" t="s">
        <v>15</v>
      </c>
      <c r="G70" s="22">
        <v>0</v>
      </c>
      <c r="H70" s="22" t="s">
        <v>172</v>
      </c>
      <c r="I70" s="22" t="s">
        <v>172</v>
      </c>
      <c r="J70" s="22" t="s">
        <v>172</v>
      </c>
      <c r="K70" s="22" t="s">
        <v>172</v>
      </c>
      <c r="L70" s="22" t="s">
        <v>181</v>
      </c>
      <c r="M70" s="15"/>
    </row>
    <row r="71" spans="2:13" ht="101.25" customHeight="1" x14ac:dyDescent="0.25">
      <c r="B71" s="21" t="s">
        <v>121</v>
      </c>
      <c r="C71" s="22" t="s">
        <v>163</v>
      </c>
      <c r="D71" s="22" t="s">
        <v>163</v>
      </c>
      <c r="E71" s="22" t="s">
        <v>168</v>
      </c>
      <c r="F71" s="23" t="s">
        <v>18</v>
      </c>
      <c r="G71" s="22">
        <v>0</v>
      </c>
      <c r="H71" s="22">
        <v>0</v>
      </c>
      <c r="I71" s="22">
        <v>0</v>
      </c>
      <c r="J71" s="22">
        <v>0</v>
      </c>
      <c r="K71" s="22">
        <v>0</v>
      </c>
      <c r="L71" s="22" t="s">
        <v>261</v>
      </c>
      <c r="M71" s="15"/>
    </row>
    <row r="72" spans="2:13" ht="101.25" customHeight="1" x14ac:dyDescent="0.25">
      <c r="B72" s="21" t="s">
        <v>121</v>
      </c>
      <c r="C72" s="22" t="s">
        <v>164</v>
      </c>
      <c r="D72" s="22" t="s">
        <v>169</v>
      </c>
      <c r="E72" s="22" t="s">
        <v>168</v>
      </c>
      <c r="F72" s="23" t="s">
        <v>18</v>
      </c>
      <c r="G72" s="22">
        <v>0</v>
      </c>
      <c r="H72" s="22">
        <v>0</v>
      </c>
      <c r="I72" s="22">
        <v>0</v>
      </c>
      <c r="J72" s="22">
        <v>0</v>
      </c>
      <c r="K72" s="22">
        <v>0</v>
      </c>
      <c r="L72" s="22" t="s">
        <v>262</v>
      </c>
      <c r="M72" s="15"/>
    </row>
    <row r="73" spans="2:13" ht="101.25" customHeight="1" x14ac:dyDescent="0.25">
      <c r="B73" s="21" t="s">
        <v>121</v>
      </c>
      <c r="C73" s="22" t="s">
        <v>306</v>
      </c>
      <c r="D73" s="22" t="s">
        <v>170</v>
      </c>
      <c r="E73" s="22" t="s">
        <v>171</v>
      </c>
      <c r="F73" s="22" t="s">
        <v>18</v>
      </c>
      <c r="G73" s="23">
        <v>1</v>
      </c>
      <c r="H73" s="22">
        <v>9</v>
      </c>
      <c r="I73" s="22">
        <v>11</v>
      </c>
      <c r="J73" s="23">
        <f t="shared" ref="J73:J90" si="16">+H73/I73</f>
        <v>0.81818181818181823</v>
      </c>
      <c r="K73" s="23">
        <f t="shared" ref="K73:K79" si="17">+J73/G73</f>
        <v>0.81818181818181823</v>
      </c>
      <c r="L73" s="22" t="s">
        <v>307</v>
      </c>
      <c r="M73" s="15"/>
    </row>
    <row r="74" spans="2:13" ht="101.25" customHeight="1" x14ac:dyDescent="0.25">
      <c r="B74" s="30" t="s">
        <v>46</v>
      </c>
      <c r="C74" s="20" t="s">
        <v>173</v>
      </c>
      <c r="D74" s="22" t="s">
        <v>177</v>
      </c>
      <c r="E74" s="22" t="s">
        <v>165</v>
      </c>
      <c r="F74" s="22" t="s">
        <v>15</v>
      </c>
      <c r="G74" s="23">
        <v>1</v>
      </c>
      <c r="H74" s="22">
        <v>21</v>
      </c>
      <c r="I74" s="22">
        <v>21</v>
      </c>
      <c r="J74" s="23">
        <f t="shared" si="16"/>
        <v>1</v>
      </c>
      <c r="K74" s="23">
        <f t="shared" si="17"/>
        <v>1</v>
      </c>
      <c r="L74" s="20" t="s">
        <v>264</v>
      </c>
      <c r="M74" s="15"/>
    </row>
    <row r="75" spans="2:13" ht="101.25" customHeight="1" x14ac:dyDescent="0.25">
      <c r="B75" s="30" t="s">
        <v>46</v>
      </c>
      <c r="C75" s="20" t="s">
        <v>174</v>
      </c>
      <c r="D75" s="22" t="s">
        <v>178</v>
      </c>
      <c r="E75" s="22" t="s">
        <v>171</v>
      </c>
      <c r="F75" s="22" t="s">
        <v>15</v>
      </c>
      <c r="G75" s="23">
        <v>0</v>
      </c>
      <c r="H75" s="22" t="s">
        <v>172</v>
      </c>
      <c r="I75" s="22" t="s">
        <v>172</v>
      </c>
      <c r="J75" s="22" t="s">
        <v>172</v>
      </c>
      <c r="K75" s="22" t="s">
        <v>172</v>
      </c>
      <c r="L75" s="22" t="s">
        <v>181</v>
      </c>
      <c r="M75" s="15"/>
    </row>
    <row r="76" spans="2:13" ht="101.25" customHeight="1" x14ac:dyDescent="0.25">
      <c r="B76" s="30" t="s">
        <v>46</v>
      </c>
      <c r="C76" s="20" t="s">
        <v>175</v>
      </c>
      <c r="D76" s="22" t="s">
        <v>179</v>
      </c>
      <c r="E76" s="22" t="s">
        <v>165</v>
      </c>
      <c r="F76" s="22" t="s">
        <v>15</v>
      </c>
      <c r="G76" s="23">
        <v>1</v>
      </c>
      <c r="H76" s="22" t="s">
        <v>172</v>
      </c>
      <c r="I76" s="22" t="s">
        <v>172</v>
      </c>
      <c r="J76" s="22" t="s">
        <v>172</v>
      </c>
      <c r="K76" s="22" t="s">
        <v>172</v>
      </c>
      <c r="L76" s="20" t="s">
        <v>181</v>
      </c>
      <c r="M76" s="15"/>
    </row>
    <row r="77" spans="2:13" ht="101.25" customHeight="1" x14ac:dyDescent="0.25">
      <c r="B77" s="30" t="s">
        <v>46</v>
      </c>
      <c r="C77" s="20" t="s">
        <v>176</v>
      </c>
      <c r="D77" s="22" t="s">
        <v>180</v>
      </c>
      <c r="E77" s="22" t="s">
        <v>165</v>
      </c>
      <c r="F77" s="22" t="s">
        <v>15</v>
      </c>
      <c r="G77" s="23">
        <v>1</v>
      </c>
      <c r="H77" s="22" t="s">
        <v>172</v>
      </c>
      <c r="I77" s="22" t="s">
        <v>172</v>
      </c>
      <c r="J77" s="22" t="s">
        <v>172</v>
      </c>
      <c r="K77" s="22" t="s">
        <v>172</v>
      </c>
      <c r="L77" s="20" t="s">
        <v>181</v>
      </c>
      <c r="M77" s="15"/>
    </row>
    <row r="78" spans="2:13" ht="101.25" customHeight="1" x14ac:dyDescent="0.25">
      <c r="B78" s="21" t="s">
        <v>23</v>
      </c>
      <c r="C78" s="22" t="s">
        <v>182</v>
      </c>
      <c r="D78" s="20" t="s">
        <v>184</v>
      </c>
      <c r="E78" s="22" t="s">
        <v>165</v>
      </c>
      <c r="F78" s="22" t="s">
        <v>15</v>
      </c>
      <c r="G78" s="38">
        <v>1</v>
      </c>
      <c r="H78" s="22">
        <v>28</v>
      </c>
      <c r="I78" s="22">
        <v>28</v>
      </c>
      <c r="J78" s="23">
        <f t="shared" si="16"/>
        <v>1</v>
      </c>
      <c r="K78" s="23">
        <f t="shared" si="17"/>
        <v>1</v>
      </c>
      <c r="L78" s="20" t="s">
        <v>265</v>
      </c>
      <c r="M78" s="15"/>
    </row>
    <row r="79" spans="2:13" ht="101.25" customHeight="1" x14ac:dyDescent="0.25">
      <c r="B79" s="21" t="s">
        <v>23</v>
      </c>
      <c r="C79" s="22" t="s">
        <v>183</v>
      </c>
      <c r="D79" s="20" t="s">
        <v>308</v>
      </c>
      <c r="E79" s="22" t="s">
        <v>165</v>
      </c>
      <c r="F79" s="22" t="s">
        <v>15</v>
      </c>
      <c r="G79" s="38">
        <v>1</v>
      </c>
      <c r="H79" s="22">
        <v>14</v>
      </c>
      <c r="I79" s="22">
        <v>14</v>
      </c>
      <c r="J79" s="23">
        <f t="shared" si="16"/>
        <v>1</v>
      </c>
      <c r="K79" s="23">
        <f t="shared" si="17"/>
        <v>1</v>
      </c>
      <c r="L79" s="20" t="s">
        <v>266</v>
      </c>
      <c r="M79" s="15"/>
    </row>
    <row r="80" spans="2:13" ht="101.25" customHeight="1" x14ac:dyDescent="0.25">
      <c r="B80" s="21" t="s">
        <v>27</v>
      </c>
      <c r="C80" s="22" t="s">
        <v>186</v>
      </c>
      <c r="D80" s="22" t="s">
        <v>187</v>
      </c>
      <c r="E80" s="22" t="s">
        <v>165</v>
      </c>
      <c r="F80" s="22" t="s">
        <v>15</v>
      </c>
      <c r="G80" s="23">
        <v>0</v>
      </c>
      <c r="H80" s="22" t="s">
        <v>172</v>
      </c>
      <c r="I80" s="22" t="s">
        <v>172</v>
      </c>
      <c r="J80" s="22" t="s">
        <v>172</v>
      </c>
      <c r="K80" s="22" t="s">
        <v>172</v>
      </c>
      <c r="L80" s="22" t="s">
        <v>181</v>
      </c>
      <c r="M80" s="15"/>
    </row>
    <row r="81" spans="2:13" ht="101.25" customHeight="1" x14ac:dyDescent="0.25">
      <c r="B81" s="21" t="s">
        <v>143</v>
      </c>
      <c r="C81" s="22" t="s">
        <v>190</v>
      </c>
      <c r="D81" s="20" t="s">
        <v>195</v>
      </c>
      <c r="E81" s="22" t="s">
        <v>168</v>
      </c>
      <c r="F81" s="20" t="s">
        <v>15</v>
      </c>
      <c r="G81" s="22">
        <v>0</v>
      </c>
      <c r="H81" s="22">
        <v>0</v>
      </c>
      <c r="I81" s="22">
        <v>0</v>
      </c>
      <c r="J81" s="23">
        <v>0</v>
      </c>
      <c r="K81" s="23">
        <v>0</v>
      </c>
      <c r="L81" s="22" t="s">
        <v>309</v>
      </c>
      <c r="M81" s="15"/>
    </row>
    <row r="82" spans="2:13" ht="101.25" customHeight="1" x14ac:dyDescent="0.25">
      <c r="B82" s="21" t="s">
        <v>143</v>
      </c>
      <c r="C82" s="22" t="s">
        <v>191</v>
      </c>
      <c r="D82" s="20" t="s">
        <v>191</v>
      </c>
      <c r="E82" s="22" t="s">
        <v>168</v>
      </c>
      <c r="F82" s="20" t="s">
        <v>15</v>
      </c>
      <c r="G82" s="22">
        <v>0</v>
      </c>
      <c r="H82" s="22">
        <v>0</v>
      </c>
      <c r="I82" s="22">
        <v>0</v>
      </c>
      <c r="J82" s="23">
        <v>0</v>
      </c>
      <c r="K82" s="23">
        <v>0</v>
      </c>
      <c r="L82" s="22" t="s">
        <v>310</v>
      </c>
      <c r="M82" s="15"/>
    </row>
    <row r="83" spans="2:13" ht="101.25" customHeight="1" x14ac:dyDescent="0.25">
      <c r="B83" s="21" t="s">
        <v>143</v>
      </c>
      <c r="C83" s="22" t="s">
        <v>192</v>
      </c>
      <c r="D83" s="20" t="s">
        <v>196</v>
      </c>
      <c r="E83" s="22" t="s">
        <v>12</v>
      </c>
      <c r="F83" s="20" t="s">
        <v>15</v>
      </c>
      <c r="G83" s="22">
        <v>100</v>
      </c>
      <c r="H83" s="22">
        <v>37</v>
      </c>
      <c r="I83" s="22">
        <v>37</v>
      </c>
      <c r="J83" s="23">
        <f t="shared" si="16"/>
        <v>1</v>
      </c>
      <c r="K83" s="23">
        <f t="shared" ref="K83:K85" si="18">+J83/8%</f>
        <v>12.5</v>
      </c>
      <c r="L83" s="22" t="s">
        <v>311</v>
      </c>
      <c r="M83" s="15"/>
    </row>
    <row r="84" spans="2:13" ht="101.25" customHeight="1" x14ac:dyDescent="0.25">
      <c r="B84" s="21" t="s">
        <v>143</v>
      </c>
      <c r="C84" s="22" t="s">
        <v>193</v>
      </c>
      <c r="D84" s="20" t="s">
        <v>197</v>
      </c>
      <c r="E84" s="22" t="s">
        <v>12</v>
      </c>
      <c r="F84" s="20" t="s">
        <v>15</v>
      </c>
      <c r="G84" s="22">
        <v>92</v>
      </c>
      <c r="H84" s="22">
        <v>2</v>
      </c>
      <c r="I84" s="22">
        <v>2</v>
      </c>
      <c r="J84" s="23">
        <f t="shared" si="16"/>
        <v>1</v>
      </c>
      <c r="K84" s="23">
        <f t="shared" si="18"/>
        <v>12.5</v>
      </c>
      <c r="L84" s="22" t="s">
        <v>312</v>
      </c>
      <c r="M84" s="15"/>
    </row>
    <row r="85" spans="2:13" ht="101.25" customHeight="1" x14ac:dyDescent="0.25">
      <c r="B85" s="21" t="s">
        <v>143</v>
      </c>
      <c r="C85" s="22" t="s">
        <v>194</v>
      </c>
      <c r="D85" s="20" t="s">
        <v>198</v>
      </c>
      <c r="E85" s="22" t="s">
        <v>12</v>
      </c>
      <c r="F85" s="20" t="s">
        <v>15</v>
      </c>
      <c r="G85" s="22">
        <v>92</v>
      </c>
      <c r="H85" s="22">
        <v>112</v>
      </c>
      <c r="I85" s="22">
        <v>138</v>
      </c>
      <c r="J85" s="23">
        <f t="shared" si="16"/>
        <v>0.81159420289855078</v>
      </c>
      <c r="K85" s="23">
        <f t="shared" si="18"/>
        <v>10.144927536231885</v>
      </c>
      <c r="L85" s="22" t="s">
        <v>313</v>
      </c>
      <c r="M85" s="15"/>
    </row>
    <row r="86" spans="2:13" ht="101.25" customHeight="1" x14ac:dyDescent="0.25">
      <c r="B86" s="30" t="s">
        <v>131</v>
      </c>
      <c r="C86" s="20" t="s">
        <v>216</v>
      </c>
      <c r="D86" s="20" t="s">
        <v>216</v>
      </c>
      <c r="E86" s="22" t="s">
        <v>26</v>
      </c>
      <c r="F86" s="20" t="s">
        <v>15</v>
      </c>
      <c r="G86" s="23">
        <v>0</v>
      </c>
      <c r="H86" s="22">
        <v>0</v>
      </c>
      <c r="I86" s="22">
        <v>0</v>
      </c>
      <c r="J86" s="23">
        <v>0</v>
      </c>
      <c r="K86" s="23">
        <v>0</v>
      </c>
      <c r="L86" s="22" t="s">
        <v>270</v>
      </c>
      <c r="M86" s="15"/>
    </row>
    <row r="87" spans="2:13" ht="101.25" customHeight="1" x14ac:dyDescent="0.25">
      <c r="B87" s="30" t="s">
        <v>131</v>
      </c>
      <c r="C87" s="20" t="s">
        <v>217</v>
      </c>
      <c r="D87" s="20" t="s">
        <v>217</v>
      </c>
      <c r="E87" s="22" t="s">
        <v>26</v>
      </c>
      <c r="F87" s="20" t="s">
        <v>15</v>
      </c>
      <c r="G87" s="23">
        <v>0</v>
      </c>
      <c r="H87" s="22">
        <v>0</v>
      </c>
      <c r="I87" s="22">
        <v>0</v>
      </c>
      <c r="J87" s="23">
        <v>0</v>
      </c>
      <c r="K87" s="23">
        <v>0</v>
      </c>
      <c r="L87" s="22" t="s">
        <v>314</v>
      </c>
      <c r="M87" s="15"/>
    </row>
    <row r="88" spans="2:13" ht="101.25" customHeight="1" x14ac:dyDescent="0.25">
      <c r="B88" s="21" t="s">
        <v>30</v>
      </c>
      <c r="C88" s="20" t="s">
        <v>218</v>
      </c>
      <c r="D88" s="20" t="s">
        <v>219</v>
      </c>
      <c r="E88" s="22" t="s">
        <v>12</v>
      </c>
      <c r="F88" s="22" t="s">
        <v>15</v>
      </c>
      <c r="G88" s="22">
        <v>70</v>
      </c>
      <c r="H88" s="22">
        <v>2361</v>
      </c>
      <c r="I88" s="22">
        <v>2519</v>
      </c>
      <c r="J88" s="23">
        <f t="shared" si="16"/>
        <v>0.93727669710202466</v>
      </c>
      <c r="K88" s="23">
        <f t="shared" ref="K88:K90" si="19">+J88/G88</f>
        <v>1.3389667101457494E-2</v>
      </c>
      <c r="L88" s="22" t="s">
        <v>315</v>
      </c>
      <c r="M88" s="15"/>
    </row>
    <row r="89" spans="2:13" ht="101.25" customHeight="1" x14ac:dyDescent="0.25">
      <c r="B89" s="21" t="s">
        <v>116</v>
      </c>
      <c r="C89" s="22" t="s">
        <v>221</v>
      </c>
      <c r="D89" s="20" t="s">
        <v>223</v>
      </c>
      <c r="E89" s="22" t="s">
        <v>12</v>
      </c>
      <c r="F89" s="22" t="s">
        <v>15</v>
      </c>
      <c r="G89" s="23">
        <v>1</v>
      </c>
      <c r="H89" s="22">
        <v>29</v>
      </c>
      <c r="I89" s="22">
        <v>29</v>
      </c>
      <c r="J89" s="23">
        <f t="shared" si="16"/>
        <v>1</v>
      </c>
      <c r="K89" s="23">
        <f t="shared" si="19"/>
        <v>1</v>
      </c>
      <c r="L89" s="22" t="s">
        <v>316</v>
      </c>
      <c r="M89" s="15"/>
    </row>
    <row r="90" spans="2:13" ht="101.25" customHeight="1" x14ac:dyDescent="0.25">
      <c r="B90" s="21" t="s">
        <v>116</v>
      </c>
      <c r="C90" s="22" t="s">
        <v>222</v>
      </c>
      <c r="D90" s="20" t="s">
        <v>224</v>
      </c>
      <c r="E90" s="22" t="s">
        <v>12</v>
      </c>
      <c r="F90" s="22" t="s">
        <v>15</v>
      </c>
      <c r="G90" s="23">
        <v>1</v>
      </c>
      <c r="H90" s="22">
        <v>73</v>
      </c>
      <c r="I90" s="22">
        <v>73</v>
      </c>
      <c r="J90" s="23">
        <f t="shared" si="16"/>
        <v>1</v>
      </c>
      <c r="K90" s="23">
        <f t="shared" si="19"/>
        <v>1</v>
      </c>
      <c r="L90" s="20" t="s">
        <v>274</v>
      </c>
      <c r="M90" s="15"/>
    </row>
    <row r="91" spans="2:13" ht="101.25" customHeight="1" x14ac:dyDescent="0.25">
      <c r="B91" s="21" t="s">
        <v>144</v>
      </c>
      <c r="C91" s="22" t="s">
        <v>225</v>
      </c>
      <c r="D91" s="20" t="s">
        <v>229</v>
      </c>
      <c r="E91" s="22" t="s">
        <v>12</v>
      </c>
      <c r="F91" s="22" t="s">
        <v>15</v>
      </c>
      <c r="G91" s="22">
        <v>90</v>
      </c>
      <c r="H91" s="22">
        <v>316</v>
      </c>
      <c r="I91" s="22">
        <v>316</v>
      </c>
      <c r="J91" s="22">
        <f>(H91/I91)</f>
        <v>1</v>
      </c>
      <c r="K91" s="23">
        <f t="shared" ref="K91:K98" si="20">J91/G91</f>
        <v>1.1111111111111112E-2</v>
      </c>
      <c r="L91" s="20" t="s">
        <v>276</v>
      </c>
      <c r="M91" s="15"/>
    </row>
    <row r="92" spans="2:13" ht="101.25" customHeight="1" x14ac:dyDescent="0.25">
      <c r="B92" s="21" t="s">
        <v>144</v>
      </c>
      <c r="C92" s="22" t="s">
        <v>226</v>
      </c>
      <c r="D92" s="20" t="s">
        <v>230</v>
      </c>
      <c r="E92" s="22" t="s">
        <v>12</v>
      </c>
      <c r="F92" s="22" t="s">
        <v>15</v>
      </c>
      <c r="G92" s="22">
        <v>100</v>
      </c>
      <c r="H92" s="22" t="s">
        <v>172</v>
      </c>
      <c r="I92" s="22" t="s">
        <v>172</v>
      </c>
      <c r="J92" s="22" t="s">
        <v>172</v>
      </c>
      <c r="K92" s="22" t="s">
        <v>172</v>
      </c>
      <c r="L92" s="22" t="s">
        <v>275</v>
      </c>
      <c r="M92" s="15"/>
    </row>
    <row r="93" spans="2:13" ht="101.25" customHeight="1" x14ac:dyDescent="0.25">
      <c r="B93" s="21" t="s">
        <v>144</v>
      </c>
      <c r="C93" s="22" t="s">
        <v>227</v>
      </c>
      <c r="D93" s="20" t="s">
        <v>231</v>
      </c>
      <c r="E93" s="22" t="s">
        <v>12</v>
      </c>
      <c r="F93" s="22" t="s">
        <v>15</v>
      </c>
      <c r="G93" s="22">
        <v>90</v>
      </c>
      <c r="H93" s="22">
        <v>627</v>
      </c>
      <c r="I93" s="22">
        <v>627</v>
      </c>
      <c r="J93" s="22">
        <f t="shared" ref="J93:J98" si="21">(H93/I93)</f>
        <v>1</v>
      </c>
      <c r="K93" s="23">
        <f t="shared" si="20"/>
        <v>1.1111111111111112E-2</v>
      </c>
      <c r="L93" s="22" t="s">
        <v>317</v>
      </c>
      <c r="M93" s="15"/>
    </row>
    <row r="94" spans="2:13" ht="101.25" customHeight="1" x14ac:dyDescent="0.25">
      <c r="B94" s="21" t="s">
        <v>144</v>
      </c>
      <c r="C94" s="22" t="s">
        <v>228</v>
      </c>
      <c r="D94" s="20" t="s">
        <v>232</v>
      </c>
      <c r="E94" s="22" t="s">
        <v>12</v>
      </c>
      <c r="F94" s="22" t="s">
        <v>15</v>
      </c>
      <c r="G94" s="22">
        <v>20</v>
      </c>
      <c r="H94" s="22" t="s">
        <v>172</v>
      </c>
      <c r="I94" s="22" t="s">
        <v>172</v>
      </c>
      <c r="J94" s="22" t="s">
        <v>172</v>
      </c>
      <c r="K94" s="22" t="s">
        <v>172</v>
      </c>
      <c r="L94" s="22" t="s">
        <v>275</v>
      </c>
      <c r="M94" s="15"/>
    </row>
    <row r="95" spans="2:13" ht="101.25" customHeight="1" x14ac:dyDescent="0.25">
      <c r="B95" s="22" t="s">
        <v>318</v>
      </c>
      <c r="C95" s="20" t="s">
        <v>233</v>
      </c>
      <c r="D95" s="20" t="s">
        <v>233</v>
      </c>
      <c r="E95" s="22" t="s">
        <v>240</v>
      </c>
      <c r="F95" s="20" t="s">
        <v>15</v>
      </c>
      <c r="G95" s="22">
        <v>0</v>
      </c>
      <c r="H95" s="22" t="s">
        <v>172</v>
      </c>
      <c r="I95" s="22" t="s">
        <v>172</v>
      </c>
      <c r="J95" s="22" t="s">
        <v>172</v>
      </c>
      <c r="K95" s="22" t="s">
        <v>172</v>
      </c>
      <c r="L95" s="22" t="s">
        <v>181</v>
      </c>
      <c r="M95" s="15"/>
    </row>
    <row r="96" spans="2:13" ht="101.25" customHeight="1" x14ac:dyDescent="0.25">
      <c r="B96" s="22" t="s">
        <v>318</v>
      </c>
      <c r="C96" s="20" t="s">
        <v>234</v>
      </c>
      <c r="D96" s="20" t="s">
        <v>237</v>
      </c>
      <c r="E96" s="22" t="s">
        <v>12</v>
      </c>
      <c r="F96" s="20" t="s">
        <v>15</v>
      </c>
      <c r="G96" s="22">
        <v>100</v>
      </c>
      <c r="H96" s="22" t="s">
        <v>172</v>
      </c>
      <c r="I96" s="22" t="s">
        <v>172</v>
      </c>
      <c r="J96" s="22" t="s">
        <v>172</v>
      </c>
      <c r="K96" s="22" t="s">
        <v>172</v>
      </c>
      <c r="L96" s="22" t="s">
        <v>181</v>
      </c>
      <c r="M96" s="15"/>
    </row>
    <row r="97" spans="2:13" ht="101.25" customHeight="1" x14ac:dyDescent="0.25">
      <c r="B97" s="22" t="s">
        <v>318</v>
      </c>
      <c r="C97" s="20" t="s">
        <v>235</v>
      </c>
      <c r="D97" s="20" t="s">
        <v>238</v>
      </c>
      <c r="E97" s="22" t="s">
        <v>12</v>
      </c>
      <c r="F97" s="20" t="s">
        <v>15</v>
      </c>
      <c r="G97" s="22">
        <v>90</v>
      </c>
      <c r="H97" s="22">
        <v>10</v>
      </c>
      <c r="I97" s="22">
        <v>10</v>
      </c>
      <c r="J97" s="22">
        <f t="shared" si="21"/>
        <v>1</v>
      </c>
      <c r="K97" s="23">
        <f t="shared" si="20"/>
        <v>1.1111111111111112E-2</v>
      </c>
      <c r="L97" s="22" t="s">
        <v>319</v>
      </c>
      <c r="M97" s="15"/>
    </row>
    <row r="98" spans="2:13" ht="101.25" customHeight="1" x14ac:dyDescent="0.25">
      <c r="B98" s="22" t="s">
        <v>318</v>
      </c>
      <c r="C98" s="20" t="s">
        <v>236</v>
      </c>
      <c r="D98" s="20" t="s">
        <v>239</v>
      </c>
      <c r="E98" s="22" t="s">
        <v>12</v>
      </c>
      <c r="F98" s="20" t="s">
        <v>15</v>
      </c>
      <c r="G98" s="22">
        <v>95</v>
      </c>
      <c r="H98" s="22">
        <v>53</v>
      </c>
      <c r="I98" s="22">
        <v>53</v>
      </c>
      <c r="J98" s="22">
        <f t="shared" si="21"/>
        <v>1</v>
      </c>
      <c r="K98" s="23">
        <f t="shared" si="20"/>
        <v>1.0526315789473684E-2</v>
      </c>
      <c r="L98" s="22" t="s">
        <v>320</v>
      </c>
      <c r="M98" s="15"/>
    </row>
    <row r="99" spans="2:13" ht="101.25" customHeight="1" x14ac:dyDescent="0.25">
      <c r="B99" s="21" t="s">
        <v>57</v>
      </c>
      <c r="C99" s="22" t="s">
        <v>247</v>
      </c>
      <c r="D99" s="22" t="s">
        <v>253</v>
      </c>
      <c r="E99" s="22" t="s">
        <v>12</v>
      </c>
      <c r="F99" s="22" t="s">
        <v>18</v>
      </c>
      <c r="G99" s="23">
        <v>1</v>
      </c>
      <c r="H99" s="22">
        <v>79</v>
      </c>
      <c r="I99" s="22">
        <v>81</v>
      </c>
      <c r="J99" s="23">
        <f t="shared" ref="J99:J101" si="22">+H99/I99</f>
        <v>0.97530864197530864</v>
      </c>
      <c r="K99" s="23">
        <f t="shared" ref="K99:K101" si="23">+J99/G99</f>
        <v>0.97530864197530864</v>
      </c>
      <c r="L99" s="22" t="s">
        <v>321</v>
      </c>
      <c r="M99" s="15"/>
    </row>
    <row r="100" spans="2:13" ht="101.25" customHeight="1" x14ac:dyDescent="0.25">
      <c r="B100" s="21" t="s">
        <v>57</v>
      </c>
      <c r="C100" s="22" t="s">
        <v>248</v>
      </c>
      <c r="D100" s="22" t="s">
        <v>254</v>
      </c>
      <c r="E100" s="22" t="s">
        <v>12</v>
      </c>
      <c r="F100" s="22" t="s">
        <v>18</v>
      </c>
      <c r="G100" s="23">
        <v>1</v>
      </c>
      <c r="H100" s="22">
        <v>160</v>
      </c>
      <c r="I100" s="22">
        <v>165</v>
      </c>
      <c r="J100" s="23">
        <f t="shared" si="22"/>
        <v>0.96969696969696972</v>
      </c>
      <c r="K100" s="23">
        <f t="shared" si="23"/>
        <v>0.96969696969696972</v>
      </c>
      <c r="L100" s="22" t="s">
        <v>321</v>
      </c>
      <c r="M100" s="15"/>
    </row>
    <row r="101" spans="2:13" ht="101.25" customHeight="1" x14ac:dyDescent="0.25">
      <c r="B101" s="21" t="s">
        <v>57</v>
      </c>
      <c r="C101" s="22" t="s">
        <v>249</v>
      </c>
      <c r="D101" s="22" t="s">
        <v>256</v>
      </c>
      <c r="E101" s="22" t="s">
        <v>12</v>
      </c>
      <c r="F101" s="22" t="s">
        <v>257</v>
      </c>
      <c r="G101" s="23">
        <v>0.9</v>
      </c>
      <c r="H101" s="22">
        <v>10</v>
      </c>
      <c r="I101" s="22">
        <v>12</v>
      </c>
      <c r="J101" s="23">
        <f t="shared" si="22"/>
        <v>0.83333333333333337</v>
      </c>
      <c r="K101" s="23">
        <f t="shared" si="23"/>
        <v>0.92592592592592593</v>
      </c>
      <c r="L101" s="22" t="s">
        <v>322</v>
      </c>
      <c r="M101" s="15"/>
    </row>
    <row r="102" spans="2:13" ht="101.25" customHeight="1" x14ac:dyDescent="0.25">
      <c r="M102" s="14"/>
    </row>
    <row r="103" spans="2:13" ht="101.25" customHeight="1" x14ac:dyDescent="0.25">
      <c r="M103" s="14"/>
    </row>
    <row r="104" spans="2:13" ht="101.25" customHeight="1" x14ac:dyDescent="0.25">
      <c r="M104" s="14"/>
    </row>
    <row r="105" spans="2:13" ht="101.25" customHeight="1" x14ac:dyDescent="0.25">
      <c r="M105" s="14"/>
    </row>
    <row r="106" spans="2:13" ht="101.25" customHeight="1" x14ac:dyDescent="0.25">
      <c r="M106" s="14"/>
    </row>
    <row r="107" spans="2:13" ht="101.25" customHeight="1" x14ac:dyDescent="0.25">
      <c r="M107" s="14"/>
    </row>
    <row r="108" spans="2:13" ht="101.25" customHeight="1" x14ac:dyDescent="0.25">
      <c r="M108" s="14"/>
    </row>
    <row r="109" spans="2:13" ht="101.25" customHeight="1" x14ac:dyDescent="0.25">
      <c r="M109" s="14"/>
    </row>
    <row r="110" spans="2:13" ht="101.25" customHeight="1" x14ac:dyDescent="0.25">
      <c r="M110" s="14"/>
    </row>
    <row r="111" spans="2:13" ht="101.25" customHeight="1" x14ac:dyDescent="0.25">
      <c r="M111" s="14"/>
    </row>
    <row r="112" spans="2:13" ht="101.25" customHeight="1" x14ac:dyDescent="0.25">
      <c r="M112" s="14"/>
    </row>
    <row r="113" spans="13:13" ht="101.25" customHeight="1" x14ac:dyDescent="0.25">
      <c r="M113" s="14"/>
    </row>
    <row r="114" spans="13:13" ht="101.25" customHeight="1" x14ac:dyDescent="0.25">
      <c r="M114" s="14"/>
    </row>
    <row r="115" spans="13:13" ht="101.25" customHeight="1" x14ac:dyDescent="0.25">
      <c r="M115" s="14"/>
    </row>
    <row r="116" spans="13:13" ht="101.25" customHeight="1" x14ac:dyDescent="0.25">
      <c r="M116" s="14"/>
    </row>
    <row r="117" spans="13:13" ht="101.25" customHeight="1" x14ac:dyDescent="0.25">
      <c r="M117" s="14"/>
    </row>
    <row r="118" spans="13:13" ht="101.25" customHeight="1" x14ac:dyDescent="0.25">
      <c r="M118" s="14"/>
    </row>
    <row r="119" spans="13:13" ht="101.25" customHeight="1" x14ac:dyDescent="0.25">
      <c r="M119" s="14"/>
    </row>
    <row r="120" spans="13:13" ht="101.25" customHeight="1" x14ac:dyDescent="0.25">
      <c r="M120" s="14"/>
    </row>
    <row r="121" spans="13:13" ht="101.25" customHeight="1" x14ac:dyDescent="0.25">
      <c r="M121" s="14"/>
    </row>
    <row r="122" spans="13:13" ht="101.25" customHeight="1" x14ac:dyDescent="0.25">
      <c r="M122" s="14"/>
    </row>
    <row r="123" spans="13:13" ht="101.25" customHeight="1" x14ac:dyDescent="0.25">
      <c r="M123" s="14"/>
    </row>
    <row r="124" spans="13:13" ht="101.25" customHeight="1" x14ac:dyDescent="0.25">
      <c r="M124" s="14"/>
    </row>
    <row r="125" spans="13:13" ht="101.25" customHeight="1" x14ac:dyDescent="0.25">
      <c r="M125" s="14"/>
    </row>
    <row r="126" spans="13:13" ht="101.25" customHeight="1" x14ac:dyDescent="0.25">
      <c r="M126" s="14"/>
    </row>
    <row r="127" spans="13:13" ht="101.25" customHeight="1" x14ac:dyDescent="0.25">
      <c r="M127" s="14"/>
    </row>
    <row r="128" spans="13:13" ht="101.25" customHeight="1" x14ac:dyDescent="0.25">
      <c r="M128" s="14"/>
    </row>
    <row r="129" spans="13:13" ht="101.25" customHeight="1" x14ac:dyDescent="0.25">
      <c r="M129" s="14"/>
    </row>
    <row r="130" spans="13:13" ht="101.25" customHeight="1" x14ac:dyDescent="0.25">
      <c r="M130" s="14"/>
    </row>
    <row r="131" spans="13:13" ht="101.25" customHeight="1" x14ac:dyDescent="0.25">
      <c r="M131" s="14"/>
    </row>
    <row r="132" spans="13:13" ht="101.25" customHeight="1" x14ac:dyDescent="0.25">
      <c r="M132" s="14"/>
    </row>
    <row r="133" spans="13:13" ht="101.25" customHeight="1" x14ac:dyDescent="0.25">
      <c r="M133" s="14"/>
    </row>
    <row r="134" spans="13:13" ht="101.25" customHeight="1" x14ac:dyDescent="0.25">
      <c r="M134" s="14"/>
    </row>
    <row r="135" spans="13:13" ht="101.25" customHeight="1" x14ac:dyDescent="0.25">
      <c r="M135" s="14"/>
    </row>
    <row r="136" spans="13:13" ht="101.25" customHeight="1" x14ac:dyDescent="0.25">
      <c r="M136" s="14"/>
    </row>
    <row r="137" spans="13:13" ht="101.25" customHeight="1" x14ac:dyDescent="0.25">
      <c r="M137" s="14"/>
    </row>
    <row r="138" spans="13:13" ht="101.25" customHeight="1" x14ac:dyDescent="0.25">
      <c r="M138" s="14"/>
    </row>
    <row r="139" spans="13:13" ht="101.25" customHeight="1" x14ac:dyDescent="0.25">
      <c r="M139" s="14"/>
    </row>
    <row r="140" spans="13:13" ht="101.25" customHeight="1" x14ac:dyDescent="0.25">
      <c r="M140" s="14"/>
    </row>
    <row r="141" spans="13:13" ht="101.25" customHeight="1" x14ac:dyDescent="0.25">
      <c r="M141" s="14"/>
    </row>
    <row r="142" spans="13:13" ht="101.25" customHeight="1" x14ac:dyDescent="0.25">
      <c r="M142" s="14"/>
    </row>
    <row r="143" spans="13:13" ht="101.25" customHeight="1" x14ac:dyDescent="0.25">
      <c r="M143" s="14"/>
    </row>
    <row r="144" spans="13:13" ht="101.25" customHeight="1" x14ac:dyDescent="0.25">
      <c r="M144" s="14"/>
    </row>
    <row r="145" spans="13:13" ht="101.25" customHeight="1" x14ac:dyDescent="0.25">
      <c r="M145" s="14"/>
    </row>
    <row r="146" spans="13:13" ht="101.25" customHeight="1" x14ac:dyDescent="0.25">
      <c r="M146" s="14"/>
    </row>
    <row r="147" spans="13:13" ht="101.25" customHeight="1" x14ac:dyDescent="0.25">
      <c r="M147" s="14"/>
    </row>
    <row r="148" spans="13:13" ht="101.25" customHeight="1" x14ac:dyDescent="0.25">
      <c r="M148" s="14"/>
    </row>
    <row r="149" spans="13:13" ht="101.25" customHeight="1" x14ac:dyDescent="0.25">
      <c r="M149" s="14"/>
    </row>
    <row r="150" spans="13:13" ht="101.25" customHeight="1" x14ac:dyDescent="0.25">
      <c r="M150" s="14"/>
    </row>
    <row r="151" spans="13:13" ht="101.25" customHeight="1" x14ac:dyDescent="0.25">
      <c r="M151" s="14"/>
    </row>
    <row r="152" spans="13:13" ht="101.25" customHeight="1" x14ac:dyDescent="0.25">
      <c r="M152" s="14"/>
    </row>
    <row r="153" spans="13:13" ht="101.25" customHeight="1" x14ac:dyDescent="0.25">
      <c r="M153" s="14"/>
    </row>
    <row r="154" spans="13:13" ht="101.25" customHeight="1" x14ac:dyDescent="0.25">
      <c r="M154" s="14"/>
    </row>
    <row r="155" spans="13:13" ht="101.25" customHeight="1" x14ac:dyDescent="0.25">
      <c r="M155" s="14"/>
    </row>
    <row r="156" spans="13:13" ht="101.25" customHeight="1" x14ac:dyDescent="0.25">
      <c r="M156" s="14"/>
    </row>
    <row r="157" spans="13:13" ht="101.25" customHeight="1" x14ac:dyDescent="0.25">
      <c r="M157" s="14"/>
    </row>
    <row r="158" spans="13:13" ht="101.25" customHeight="1" x14ac:dyDescent="0.25">
      <c r="M158" s="14"/>
    </row>
    <row r="159" spans="13:13" ht="101.25" customHeight="1" x14ac:dyDescent="0.25">
      <c r="M159" s="14"/>
    </row>
    <row r="160" spans="13:13" ht="101.25" customHeight="1" x14ac:dyDescent="0.25">
      <c r="M160" s="14"/>
    </row>
    <row r="161" spans="13:13" ht="101.25" customHeight="1" x14ac:dyDescent="0.25">
      <c r="M161" s="14"/>
    </row>
    <row r="162" spans="13:13" ht="101.25" customHeight="1" x14ac:dyDescent="0.25">
      <c r="M162" s="14"/>
    </row>
    <row r="163" spans="13:13" ht="101.25" customHeight="1" x14ac:dyDescent="0.25">
      <c r="M163" s="14"/>
    </row>
    <row r="164" spans="13:13" ht="101.25" customHeight="1" x14ac:dyDescent="0.25">
      <c r="M164" s="14"/>
    </row>
    <row r="165" spans="13:13" ht="101.25" customHeight="1" x14ac:dyDescent="0.25">
      <c r="M165" s="14"/>
    </row>
    <row r="166" spans="13:13" ht="101.25" customHeight="1" x14ac:dyDescent="0.25">
      <c r="M166" s="14"/>
    </row>
    <row r="167" spans="13:13" ht="101.25" customHeight="1" x14ac:dyDescent="0.25">
      <c r="M167" s="14"/>
    </row>
    <row r="168" spans="13:13" ht="101.25" customHeight="1" x14ac:dyDescent="0.25">
      <c r="M168" s="14"/>
    </row>
    <row r="169" spans="13:13" ht="101.25" customHeight="1" x14ac:dyDescent="0.25">
      <c r="M169" s="14"/>
    </row>
    <row r="170" spans="13:13" ht="101.25" customHeight="1" x14ac:dyDescent="0.25">
      <c r="M170" s="14"/>
    </row>
    <row r="171" spans="13:13" ht="101.25" customHeight="1" x14ac:dyDescent="0.25">
      <c r="M171" s="14"/>
    </row>
    <row r="172" spans="13:13" ht="101.25" customHeight="1" x14ac:dyDescent="0.25">
      <c r="M172" s="14"/>
    </row>
    <row r="173" spans="13:13" ht="101.25" customHeight="1" x14ac:dyDescent="0.25">
      <c r="M173" s="14"/>
    </row>
    <row r="174" spans="13:13" ht="101.25" customHeight="1" x14ac:dyDescent="0.25">
      <c r="M174" s="14"/>
    </row>
    <row r="175" spans="13:13" ht="101.25" customHeight="1" x14ac:dyDescent="0.25">
      <c r="M175" s="14"/>
    </row>
    <row r="176" spans="13:13" ht="101.25" customHeight="1" x14ac:dyDescent="0.25">
      <c r="M176" s="14"/>
    </row>
    <row r="177" spans="13:13" ht="101.25" customHeight="1" x14ac:dyDescent="0.25">
      <c r="M177" s="14"/>
    </row>
    <row r="178" spans="13:13" ht="101.25" customHeight="1" x14ac:dyDescent="0.25">
      <c r="M178" s="14"/>
    </row>
    <row r="179" spans="13:13" ht="101.25" customHeight="1" x14ac:dyDescent="0.25">
      <c r="M179" s="14"/>
    </row>
    <row r="180" spans="13:13" ht="101.25" customHeight="1" x14ac:dyDescent="0.25">
      <c r="M180" s="14"/>
    </row>
    <row r="181" spans="13:13" ht="101.25" customHeight="1" x14ac:dyDescent="0.25">
      <c r="M181" s="14"/>
    </row>
    <row r="182" spans="13:13" ht="101.25" customHeight="1" x14ac:dyDescent="0.25">
      <c r="M182" s="14"/>
    </row>
    <row r="183" spans="13:13" ht="101.25" customHeight="1" x14ac:dyDescent="0.25">
      <c r="M183" s="14"/>
    </row>
    <row r="184" spans="13:13" ht="101.25" customHeight="1" x14ac:dyDescent="0.25">
      <c r="M184" s="14"/>
    </row>
    <row r="185" spans="13:13" ht="101.25" customHeight="1" x14ac:dyDescent="0.25">
      <c r="M185" s="14"/>
    </row>
    <row r="186" spans="13:13" ht="101.25" customHeight="1" x14ac:dyDescent="0.25">
      <c r="M186" s="14"/>
    </row>
    <row r="187" spans="13:13" ht="101.25" customHeight="1" x14ac:dyDescent="0.25">
      <c r="M187" s="14"/>
    </row>
    <row r="188" spans="13:13" ht="101.25" customHeight="1" x14ac:dyDescent="0.25">
      <c r="M188" s="14"/>
    </row>
    <row r="189" spans="13:13" ht="101.25" customHeight="1" x14ac:dyDescent="0.25">
      <c r="M189" s="14"/>
    </row>
    <row r="190" spans="13:13" ht="101.25" customHeight="1" x14ac:dyDescent="0.25">
      <c r="M190" s="14"/>
    </row>
    <row r="191" spans="13:13" ht="101.25" customHeight="1" x14ac:dyDescent="0.25">
      <c r="M191" s="14"/>
    </row>
    <row r="192" spans="13:13" ht="101.25" customHeight="1" x14ac:dyDescent="0.25">
      <c r="M192" s="14"/>
    </row>
    <row r="193" spans="13:13" ht="101.25" customHeight="1" x14ac:dyDescent="0.25">
      <c r="M193" s="14"/>
    </row>
    <row r="194" spans="13:13" ht="101.25" customHeight="1" x14ac:dyDescent="0.25">
      <c r="M194" s="14"/>
    </row>
    <row r="195" spans="13:13" ht="101.25" customHeight="1" x14ac:dyDescent="0.25">
      <c r="M195" s="14"/>
    </row>
    <row r="196" spans="13:13" ht="101.25" customHeight="1" x14ac:dyDescent="0.25">
      <c r="M196" s="14"/>
    </row>
    <row r="197" spans="13:13" ht="101.25" customHeight="1" x14ac:dyDescent="0.25">
      <c r="M197" s="14"/>
    </row>
    <row r="198" spans="13:13" ht="101.25" customHeight="1" x14ac:dyDescent="0.25">
      <c r="M198" s="14"/>
    </row>
    <row r="199" spans="13:13" ht="101.25" customHeight="1" x14ac:dyDescent="0.25">
      <c r="M199" s="14"/>
    </row>
    <row r="200" spans="13:13" ht="101.25" customHeight="1" x14ac:dyDescent="0.25">
      <c r="M200" s="14"/>
    </row>
    <row r="201" spans="13:13" ht="101.25" customHeight="1" x14ac:dyDescent="0.25">
      <c r="M201" s="14"/>
    </row>
    <row r="202" spans="13:13" ht="101.25" customHeight="1" x14ac:dyDescent="0.25">
      <c r="M202" s="14"/>
    </row>
    <row r="203" spans="13:13" ht="101.25" customHeight="1" x14ac:dyDescent="0.25">
      <c r="M203" s="14"/>
    </row>
    <row r="204" spans="13:13" ht="101.25" customHeight="1" x14ac:dyDescent="0.25">
      <c r="M204" s="14"/>
    </row>
    <row r="205" spans="13:13" ht="101.25" customHeight="1" x14ac:dyDescent="0.25">
      <c r="M205" s="14"/>
    </row>
    <row r="206" spans="13:13" ht="101.25" customHeight="1" x14ac:dyDescent="0.25">
      <c r="M206" s="14"/>
    </row>
    <row r="207" spans="13:13" ht="101.25" customHeight="1" x14ac:dyDescent="0.25">
      <c r="M207" s="14"/>
    </row>
    <row r="208" spans="13:13" ht="101.25" customHeight="1" x14ac:dyDescent="0.25">
      <c r="M208" s="14"/>
    </row>
    <row r="209" spans="13:13" ht="101.25" customHeight="1" x14ac:dyDescent="0.25">
      <c r="M209" s="14"/>
    </row>
    <row r="210" spans="13:13" ht="101.25" customHeight="1" x14ac:dyDescent="0.25">
      <c r="M210" s="14"/>
    </row>
    <row r="211" spans="13:13" ht="101.25" customHeight="1" x14ac:dyDescent="0.25">
      <c r="M211" s="14"/>
    </row>
    <row r="212" spans="13:13" ht="101.25" customHeight="1" x14ac:dyDescent="0.25">
      <c r="M212" s="14"/>
    </row>
    <row r="213" spans="13:13" ht="101.25" customHeight="1" x14ac:dyDescent="0.25">
      <c r="M213" s="14"/>
    </row>
    <row r="214" spans="13:13" ht="101.25" customHeight="1" x14ac:dyDescent="0.25">
      <c r="M214" s="14"/>
    </row>
    <row r="215" spans="13:13" ht="101.25" customHeight="1" x14ac:dyDescent="0.25">
      <c r="M215" s="14"/>
    </row>
    <row r="216" spans="13:13" ht="101.25" customHeight="1" x14ac:dyDescent="0.25">
      <c r="M216" s="14"/>
    </row>
    <row r="217" spans="13:13" ht="101.25" customHeight="1" x14ac:dyDescent="0.25">
      <c r="M217" s="14"/>
    </row>
    <row r="218" spans="13:13" ht="101.25" customHeight="1" x14ac:dyDescent="0.25">
      <c r="M218" s="14"/>
    </row>
    <row r="219" spans="13:13" ht="101.25" customHeight="1" x14ac:dyDescent="0.25">
      <c r="M219" s="14"/>
    </row>
    <row r="220" spans="13:13" ht="101.25" customHeight="1" x14ac:dyDescent="0.25">
      <c r="M220" s="14"/>
    </row>
    <row r="221" spans="13:13" ht="101.25" customHeight="1" x14ac:dyDescent="0.25">
      <c r="M221" s="14"/>
    </row>
    <row r="222" spans="13:13" ht="101.25" customHeight="1" x14ac:dyDescent="0.25">
      <c r="M222" s="14"/>
    </row>
    <row r="223" spans="13:13" ht="101.25" customHeight="1" x14ac:dyDescent="0.25">
      <c r="M223" s="14"/>
    </row>
    <row r="224" spans="13:13" ht="101.25" customHeight="1" x14ac:dyDescent="0.25">
      <c r="M224" s="14"/>
    </row>
    <row r="225" spans="13:13" ht="101.25" customHeight="1" x14ac:dyDescent="0.25">
      <c r="M225" s="14"/>
    </row>
    <row r="226" spans="13:13" ht="101.25" customHeight="1" x14ac:dyDescent="0.25">
      <c r="M226" s="14"/>
    </row>
    <row r="227" spans="13:13" ht="101.25" customHeight="1" x14ac:dyDescent="0.25">
      <c r="M227" s="14"/>
    </row>
    <row r="228" spans="13:13" ht="101.25" customHeight="1" x14ac:dyDescent="0.25">
      <c r="M228" s="14"/>
    </row>
    <row r="229" spans="13:13" ht="101.25" customHeight="1" x14ac:dyDescent="0.25">
      <c r="M229" s="14"/>
    </row>
    <row r="230" spans="13:13" ht="101.25" customHeight="1" x14ac:dyDescent="0.25">
      <c r="M230" s="14"/>
    </row>
    <row r="231" spans="13:13" ht="101.25" customHeight="1" x14ac:dyDescent="0.25">
      <c r="M231" s="14"/>
    </row>
    <row r="232" spans="13:13" ht="101.25" customHeight="1" x14ac:dyDescent="0.25">
      <c r="M232" s="14"/>
    </row>
    <row r="233" spans="13:13" ht="101.25" customHeight="1" x14ac:dyDescent="0.25">
      <c r="M233" s="14"/>
    </row>
    <row r="234" spans="13:13" ht="101.25" customHeight="1" x14ac:dyDescent="0.25">
      <c r="M234" s="14"/>
    </row>
    <row r="235" spans="13:13" ht="101.25" customHeight="1" x14ac:dyDescent="0.25">
      <c r="M235" s="14"/>
    </row>
    <row r="236" spans="13:13" ht="101.25" customHeight="1" x14ac:dyDescent="0.25">
      <c r="M236" s="14"/>
    </row>
    <row r="237" spans="13:13" ht="101.25" customHeight="1" x14ac:dyDescent="0.25">
      <c r="M237" s="14"/>
    </row>
    <row r="238" spans="13:13" ht="101.25" customHeight="1" x14ac:dyDescent="0.25">
      <c r="M238" s="14"/>
    </row>
    <row r="239" spans="13:13" ht="101.25" customHeight="1" x14ac:dyDescent="0.25">
      <c r="M239" s="14"/>
    </row>
    <row r="240" spans="13:13" ht="101.25" customHeight="1" x14ac:dyDescent="0.25">
      <c r="M240" s="14"/>
    </row>
    <row r="241" spans="13:13" ht="101.25" customHeight="1" x14ac:dyDescent="0.25">
      <c r="M241" s="14"/>
    </row>
    <row r="242" spans="13:13" ht="101.25" customHeight="1" x14ac:dyDescent="0.25">
      <c r="M242" s="14"/>
    </row>
    <row r="243" spans="13:13" ht="101.25" customHeight="1" x14ac:dyDescent="0.25">
      <c r="M243" s="14"/>
    </row>
    <row r="244" spans="13:13" ht="101.25" customHeight="1" x14ac:dyDescent="0.25">
      <c r="M244" s="14"/>
    </row>
    <row r="245" spans="13:13" ht="101.25" customHeight="1" x14ac:dyDescent="0.25">
      <c r="M245" s="14"/>
    </row>
    <row r="246" spans="13:13" ht="101.25" customHeight="1" x14ac:dyDescent="0.25">
      <c r="M246" s="14"/>
    </row>
    <row r="247" spans="13:13" ht="101.25" customHeight="1" x14ac:dyDescent="0.25">
      <c r="M247" s="14"/>
    </row>
    <row r="248" spans="13:13" ht="101.25" customHeight="1" x14ac:dyDescent="0.25">
      <c r="M248" s="14"/>
    </row>
    <row r="249" spans="13:13" ht="101.25" customHeight="1" x14ac:dyDescent="0.25">
      <c r="M249" s="14"/>
    </row>
    <row r="250" spans="13:13" ht="101.25" customHeight="1" x14ac:dyDescent="0.25">
      <c r="M250" s="14"/>
    </row>
    <row r="251" spans="13:13" ht="101.25" customHeight="1" x14ac:dyDescent="0.25">
      <c r="M251" s="14"/>
    </row>
    <row r="252" spans="13:13" ht="101.25" customHeight="1" x14ac:dyDescent="0.25">
      <c r="M252" s="14"/>
    </row>
    <row r="253" spans="13:13" ht="101.25" customHeight="1" x14ac:dyDescent="0.25">
      <c r="M253" s="14"/>
    </row>
    <row r="254" spans="13:13" ht="101.25" customHeight="1" x14ac:dyDescent="0.25">
      <c r="M254" s="14"/>
    </row>
    <row r="255" spans="13:13" ht="101.25" customHeight="1" x14ac:dyDescent="0.25">
      <c r="M255" s="14"/>
    </row>
    <row r="256" spans="13:13" ht="101.25" customHeight="1" x14ac:dyDescent="0.25">
      <c r="M256" s="14"/>
    </row>
    <row r="257" spans="13:13" ht="101.25" customHeight="1" x14ac:dyDescent="0.25">
      <c r="M257" s="14"/>
    </row>
    <row r="258" spans="13:13" ht="101.25" customHeight="1" x14ac:dyDescent="0.25">
      <c r="M258" s="14"/>
    </row>
    <row r="259" spans="13:13" ht="101.25" customHeight="1" x14ac:dyDescent="0.25">
      <c r="M259" s="14"/>
    </row>
    <row r="260" spans="13:13" ht="101.25" customHeight="1" x14ac:dyDescent="0.25">
      <c r="M260" s="14"/>
    </row>
    <row r="261" spans="13:13" ht="101.25" customHeight="1" x14ac:dyDescent="0.25">
      <c r="M261" s="14"/>
    </row>
    <row r="262" spans="13:13" ht="101.25" customHeight="1" x14ac:dyDescent="0.25">
      <c r="M262" s="14"/>
    </row>
    <row r="263" spans="13:13" ht="101.25" customHeight="1" x14ac:dyDescent="0.25">
      <c r="M263" s="14"/>
    </row>
    <row r="264" spans="13:13" ht="101.25" customHeight="1" x14ac:dyDescent="0.25">
      <c r="M264" s="14"/>
    </row>
    <row r="265" spans="13:13" ht="101.25" customHeight="1" x14ac:dyDescent="0.25">
      <c r="M265" s="14"/>
    </row>
    <row r="266" spans="13:13" ht="101.25" customHeight="1" x14ac:dyDescent="0.25">
      <c r="M266" s="14"/>
    </row>
    <row r="267" spans="13:13" ht="101.25" customHeight="1" x14ac:dyDescent="0.25">
      <c r="M267" s="14"/>
    </row>
    <row r="268" spans="13:13" ht="101.25" customHeight="1" x14ac:dyDescent="0.25">
      <c r="M268" s="14"/>
    </row>
    <row r="269" spans="13:13" ht="101.25" customHeight="1" x14ac:dyDescent="0.25">
      <c r="M269" s="14"/>
    </row>
    <row r="270" spans="13:13" ht="101.25" customHeight="1" x14ac:dyDescent="0.25">
      <c r="M270" s="14"/>
    </row>
    <row r="271" spans="13:13" ht="101.25" customHeight="1" x14ac:dyDescent="0.25">
      <c r="M271" s="14"/>
    </row>
    <row r="272" spans="13:13" ht="101.25" customHeight="1" x14ac:dyDescent="0.25">
      <c r="M272" s="14"/>
    </row>
    <row r="273" spans="13:13" ht="101.25" customHeight="1" x14ac:dyDescent="0.25">
      <c r="M273" s="14"/>
    </row>
    <row r="274" spans="13:13" ht="101.25" customHeight="1" x14ac:dyDescent="0.25">
      <c r="M274" s="14"/>
    </row>
    <row r="275" spans="13:13" ht="101.25" customHeight="1" x14ac:dyDescent="0.25">
      <c r="M275" s="14"/>
    </row>
    <row r="276" spans="13:13" ht="101.25" customHeight="1" x14ac:dyDescent="0.25">
      <c r="M276" s="14"/>
    </row>
    <row r="277" spans="13:13" ht="101.25" customHeight="1" x14ac:dyDescent="0.25">
      <c r="M277" s="14"/>
    </row>
    <row r="278" spans="13:13" ht="101.25" customHeight="1" x14ac:dyDescent="0.25">
      <c r="M278" s="14"/>
    </row>
    <row r="279" spans="13:13" ht="101.25" customHeight="1" x14ac:dyDescent="0.25">
      <c r="M279" s="14"/>
    </row>
    <row r="280" spans="13:13" ht="101.25" customHeight="1" x14ac:dyDescent="0.25">
      <c r="M280" s="14"/>
    </row>
    <row r="281" spans="13:13" ht="101.25" customHeight="1" x14ac:dyDescent="0.25">
      <c r="M281" s="14"/>
    </row>
    <row r="282" spans="13:13" ht="101.25" customHeight="1" x14ac:dyDescent="0.25">
      <c r="M282" s="14"/>
    </row>
    <row r="283" spans="13:13" ht="101.25" customHeight="1" x14ac:dyDescent="0.25">
      <c r="M283" s="14"/>
    </row>
    <row r="284" spans="13:13" ht="101.25" customHeight="1" x14ac:dyDescent="0.25">
      <c r="M284" s="14"/>
    </row>
    <row r="285" spans="13:13" ht="101.25" customHeight="1" x14ac:dyDescent="0.25">
      <c r="M285" s="14"/>
    </row>
    <row r="286" spans="13:13" ht="101.25" customHeight="1" x14ac:dyDescent="0.25">
      <c r="M286" s="14"/>
    </row>
    <row r="287" spans="13:13" ht="101.25" customHeight="1" x14ac:dyDescent="0.25">
      <c r="M287" s="14"/>
    </row>
    <row r="288" spans="13:13" ht="101.25" customHeight="1" x14ac:dyDescent="0.25">
      <c r="M288" s="14"/>
    </row>
    <row r="289" spans="13:13" ht="101.25" customHeight="1" x14ac:dyDescent="0.25">
      <c r="M289" s="14"/>
    </row>
    <row r="290" spans="13:13" ht="101.25" customHeight="1" x14ac:dyDescent="0.25">
      <c r="M290" s="14"/>
    </row>
    <row r="291" spans="13:13" ht="101.25" customHeight="1" x14ac:dyDescent="0.25">
      <c r="M291" s="14"/>
    </row>
    <row r="292" spans="13:13" ht="101.25" customHeight="1" x14ac:dyDescent="0.25">
      <c r="M292" s="14"/>
    </row>
    <row r="293" spans="13:13" ht="101.25" customHeight="1" x14ac:dyDescent="0.25">
      <c r="M293" s="14"/>
    </row>
    <row r="294" spans="13:13" ht="101.25" customHeight="1" x14ac:dyDescent="0.25">
      <c r="M294" s="14"/>
    </row>
    <row r="295" spans="13:13" ht="101.25" customHeight="1" x14ac:dyDescent="0.25">
      <c r="M295" s="14"/>
    </row>
    <row r="296" spans="13:13" ht="101.25" customHeight="1" x14ac:dyDescent="0.25">
      <c r="M296" s="14"/>
    </row>
    <row r="297" spans="13:13" ht="101.25" customHeight="1" x14ac:dyDescent="0.25">
      <c r="M297" s="14"/>
    </row>
    <row r="298" spans="13:13" ht="101.25" customHeight="1" x14ac:dyDescent="0.25">
      <c r="M298" s="14"/>
    </row>
    <row r="299" spans="13:13" ht="101.25" customHeight="1" x14ac:dyDescent="0.25">
      <c r="M299" s="14"/>
    </row>
    <row r="300" spans="13:13" ht="101.25" customHeight="1" x14ac:dyDescent="0.25">
      <c r="M300" s="14"/>
    </row>
    <row r="301" spans="13:13" ht="101.25" customHeight="1" x14ac:dyDescent="0.25">
      <c r="M301" s="14"/>
    </row>
    <row r="302" spans="13:13" ht="101.25" customHeight="1" x14ac:dyDescent="0.25">
      <c r="M302" s="14"/>
    </row>
    <row r="303" spans="13:13" ht="101.25" customHeight="1" x14ac:dyDescent="0.25">
      <c r="M303" s="14"/>
    </row>
    <row r="304" spans="13:13" ht="101.25" customHeight="1" x14ac:dyDescent="0.25">
      <c r="M304" s="14"/>
    </row>
    <row r="305" spans="13:13" ht="101.25" customHeight="1" x14ac:dyDescent="0.25">
      <c r="M305" s="14"/>
    </row>
    <row r="306" spans="13:13" ht="101.25" customHeight="1" x14ac:dyDescent="0.25">
      <c r="M306" s="14"/>
    </row>
    <row r="307" spans="13:13" ht="101.25" customHeight="1" x14ac:dyDescent="0.25">
      <c r="M307" s="14"/>
    </row>
    <row r="308" spans="13:13" ht="101.25" customHeight="1" x14ac:dyDescent="0.25">
      <c r="M308" s="14"/>
    </row>
    <row r="309" spans="13:13" ht="101.25" customHeight="1" x14ac:dyDescent="0.25">
      <c r="M309" s="14"/>
    </row>
    <row r="310" spans="13:13" ht="101.25" customHeight="1" x14ac:dyDescent="0.25">
      <c r="M310" s="14"/>
    </row>
    <row r="311" spans="13:13" ht="101.25" customHeight="1" x14ac:dyDescent="0.25">
      <c r="M311" s="14"/>
    </row>
    <row r="312" spans="13:13" ht="101.25" customHeight="1" x14ac:dyDescent="0.25">
      <c r="M312" s="14"/>
    </row>
    <row r="313" spans="13:13" ht="101.25" customHeight="1" x14ac:dyDescent="0.25">
      <c r="M313" s="14"/>
    </row>
    <row r="314" spans="13:13" ht="101.25" customHeight="1" x14ac:dyDescent="0.25">
      <c r="M314" s="14"/>
    </row>
    <row r="315" spans="13:13" ht="101.25" customHeight="1" x14ac:dyDescent="0.25">
      <c r="M315" s="14"/>
    </row>
    <row r="316" spans="13:13" ht="101.25" customHeight="1" x14ac:dyDescent="0.25">
      <c r="M316" s="14"/>
    </row>
    <row r="317" spans="13:13" ht="101.25" customHeight="1" x14ac:dyDescent="0.25">
      <c r="M317" s="14"/>
    </row>
    <row r="318" spans="13:13" ht="101.25" customHeight="1" x14ac:dyDescent="0.25">
      <c r="M318" s="14"/>
    </row>
    <row r="319" spans="13:13" ht="101.25" customHeight="1" x14ac:dyDescent="0.25">
      <c r="M319" s="14"/>
    </row>
    <row r="320" spans="13:13" ht="101.25" customHeight="1" x14ac:dyDescent="0.25">
      <c r="M320" s="14"/>
    </row>
    <row r="321" spans="13:13" ht="101.25" customHeight="1" x14ac:dyDescent="0.25">
      <c r="M321" s="14"/>
    </row>
    <row r="322" spans="13:13" ht="101.25" customHeight="1" x14ac:dyDescent="0.25">
      <c r="M322" s="14"/>
    </row>
    <row r="323" spans="13:13" ht="101.25" customHeight="1" x14ac:dyDescent="0.25">
      <c r="M323" s="14"/>
    </row>
    <row r="324" spans="13:13" ht="101.25" customHeight="1" x14ac:dyDescent="0.25">
      <c r="M324" s="14"/>
    </row>
    <row r="325" spans="13:13" ht="101.25" customHeight="1" x14ac:dyDescent="0.25">
      <c r="M325" s="14"/>
    </row>
    <row r="326" spans="13:13" ht="101.25" customHeight="1" x14ac:dyDescent="0.25">
      <c r="M326" s="14"/>
    </row>
    <row r="327" spans="13:13" ht="101.25" customHeight="1" x14ac:dyDescent="0.25">
      <c r="M327" s="14"/>
    </row>
    <row r="328" spans="13:13" ht="101.25" customHeight="1" x14ac:dyDescent="0.25">
      <c r="M328" s="14"/>
    </row>
    <row r="329" spans="13:13" ht="101.25" customHeight="1" x14ac:dyDescent="0.25">
      <c r="M329" s="14"/>
    </row>
    <row r="330" spans="13:13" ht="101.25" customHeight="1" x14ac:dyDescent="0.25">
      <c r="M330" s="14"/>
    </row>
    <row r="331" spans="13:13" ht="101.25" customHeight="1" x14ac:dyDescent="0.25">
      <c r="M331" s="14"/>
    </row>
    <row r="332" spans="13:13" ht="101.25" customHeight="1" x14ac:dyDescent="0.25">
      <c r="M332" s="14"/>
    </row>
    <row r="333" spans="13:13" ht="101.25" customHeight="1" x14ac:dyDescent="0.25">
      <c r="M333" s="14"/>
    </row>
    <row r="334" spans="13:13" ht="101.25" customHeight="1" x14ac:dyDescent="0.25">
      <c r="M334" s="14"/>
    </row>
    <row r="335" spans="13:13" ht="101.25" customHeight="1" x14ac:dyDescent="0.25">
      <c r="M335" s="14"/>
    </row>
    <row r="336" spans="13:13" ht="101.25" customHeight="1" x14ac:dyDescent="0.25">
      <c r="M336" s="14"/>
    </row>
    <row r="337" spans="13:13" ht="101.25" customHeight="1" x14ac:dyDescent="0.25">
      <c r="M337" s="14"/>
    </row>
    <row r="338" spans="13:13" ht="101.25" customHeight="1" x14ac:dyDescent="0.25">
      <c r="M338" s="14"/>
    </row>
    <row r="339" spans="13:13" ht="101.25" customHeight="1" x14ac:dyDescent="0.25">
      <c r="M339" s="14"/>
    </row>
    <row r="340" spans="13:13" ht="101.25" customHeight="1" x14ac:dyDescent="0.25">
      <c r="M340" s="14"/>
    </row>
    <row r="341" spans="13:13" ht="101.25" customHeight="1" x14ac:dyDescent="0.25">
      <c r="M341" s="14"/>
    </row>
    <row r="342" spans="13:13" ht="101.25" customHeight="1" x14ac:dyDescent="0.25">
      <c r="M342" s="14"/>
    </row>
    <row r="343" spans="13:13" ht="101.25" customHeight="1" x14ac:dyDescent="0.25">
      <c r="M343" s="14"/>
    </row>
    <row r="344" spans="13:13" ht="101.25" customHeight="1" x14ac:dyDescent="0.25">
      <c r="M344" s="14"/>
    </row>
    <row r="345" spans="13:13" ht="101.25" customHeight="1" x14ac:dyDescent="0.25">
      <c r="M345" s="14"/>
    </row>
    <row r="346" spans="13:13" ht="101.25" customHeight="1" x14ac:dyDescent="0.25">
      <c r="M346" s="14"/>
    </row>
    <row r="347" spans="13:13" ht="101.25" customHeight="1" x14ac:dyDescent="0.25">
      <c r="M347" s="14"/>
    </row>
    <row r="348" spans="13:13" ht="101.25" customHeight="1" x14ac:dyDescent="0.25">
      <c r="M348" s="14"/>
    </row>
    <row r="349" spans="13:13" ht="101.25" customHeight="1" x14ac:dyDescent="0.25">
      <c r="M349" s="14"/>
    </row>
    <row r="350" spans="13:13" ht="101.25" customHeight="1" x14ac:dyDescent="0.25">
      <c r="M350" s="14"/>
    </row>
    <row r="351" spans="13:13" ht="101.25" customHeight="1" x14ac:dyDescent="0.25">
      <c r="M351" s="14"/>
    </row>
    <row r="352" spans="13:13" ht="101.25" customHeight="1" x14ac:dyDescent="0.25">
      <c r="M352" s="14"/>
    </row>
    <row r="353" spans="13:13" ht="101.25" customHeight="1" x14ac:dyDescent="0.25">
      <c r="M353" s="14"/>
    </row>
    <row r="354" spans="13:13" ht="101.25" customHeight="1" x14ac:dyDescent="0.25">
      <c r="M354" s="14"/>
    </row>
    <row r="355" spans="13:13" ht="101.25" customHeight="1" x14ac:dyDescent="0.25">
      <c r="M355" s="14"/>
    </row>
    <row r="356" spans="13:13" ht="101.25" customHeight="1" x14ac:dyDescent="0.25">
      <c r="M356" s="14"/>
    </row>
    <row r="357" spans="13:13" ht="101.25" customHeight="1" x14ac:dyDescent="0.25">
      <c r="M357" s="14"/>
    </row>
    <row r="358" spans="13:13" ht="101.25" customHeight="1" x14ac:dyDescent="0.25">
      <c r="M358" s="14"/>
    </row>
    <row r="359" spans="13:13" ht="101.25" customHeight="1" x14ac:dyDescent="0.25">
      <c r="M359" s="14"/>
    </row>
    <row r="360" spans="13:13" ht="101.25" customHeight="1" x14ac:dyDescent="0.25">
      <c r="M360" s="14"/>
    </row>
    <row r="361" spans="13:13" ht="101.25" customHeight="1" x14ac:dyDescent="0.25">
      <c r="M361" s="14"/>
    </row>
    <row r="362" spans="13:13" ht="101.25" customHeight="1" x14ac:dyDescent="0.25">
      <c r="M362" s="14"/>
    </row>
    <row r="363" spans="13:13" ht="101.25" customHeight="1" x14ac:dyDescent="0.25">
      <c r="M363" s="14"/>
    </row>
    <row r="364" spans="13:13" ht="101.25" customHeight="1" x14ac:dyDescent="0.25">
      <c r="M364" s="14"/>
    </row>
    <row r="365" spans="13:13" ht="101.25" customHeight="1" x14ac:dyDescent="0.25">
      <c r="M365" s="14"/>
    </row>
    <row r="366" spans="13:13" ht="101.25" customHeight="1" x14ac:dyDescent="0.25">
      <c r="M366" s="14"/>
    </row>
    <row r="367" spans="13:13" ht="101.25" customHeight="1" x14ac:dyDescent="0.25">
      <c r="M367" s="14"/>
    </row>
    <row r="368" spans="13:13" ht="101.25" customHeight="1" x14ac:dyDescent="0.25">
      <c r="M368" s="14"/>
    </row>
    <row r="369" spans="13:13" ht="101.25" customHeight="1" x14ac:dyDescent="0.25">
      <c r="M369" s="14"/>
    </row>
    <row r="370" spans="13:13" ht="101.25" customHeight="1" x14ac:dyDescent="0.25">
      <c r="M370" s="14"/>
    </row>
    <row r="371" spans="13:13" ht="101.25" customHeight="1" x14ac:dyDescent="0.25">
      <c r="M371" s="14"/>
    </row>
    <row r="372" spans="13:13" ht="101.25" customHeight="1" x14ac:dyDescent="0.25">
      <c r="M372" s="14"/>
    </row>
    <row r="373" spans="13:13" ht="101.25" customHeight="1" x14ac:dyDescent="0.25">
      <c r="M373" s="14"/>
    </row>
    <row r="374" spans="13:13" ht="101.25" customHeight="1" x14ac:dyDescent="0.25">
      <c r="M374" s="14"/>
    </row>
    <row r="375" spans="13:13" ht="101.25" customHeight="1" x14ac:dyDescent="0.25">
      <c r="M375" s="14"/>
    </row>
    <row r="376" spans="13:13" ht="101.25" customHeight="1" x14ac:dyDescent="0.25">
      <c r="M376" s="14"/>
    </row>
    <row r="377" spans="13:13" ht="101.25" customHeight="1" x14ac:dyDescent="0.25">
      <c r="M377" s="14"/>
    </row>
    <row r="378" spans="13:13" ht="101.25" customHeight="1" x14ac:dyDescent="0.25">
      <c r="M378" s="14"/>
    </row>
    <row r="379" spans="13:13" ht="101.25" customHeight="1" x14ac:dyDescent="0.25">
      <c r="M379" s="14"/>
    </row>
    <row r="380" spans="13:13" ht="101.25" customHeight="1" x14ac:dyDescent="0.25">
      <c r="M380" s="14"/>
    </row>
    <row r="381" spans="13:13" ht="101.25" customHeight="1" x14ac:dyDescent="0.25">
      <c r="M381" s="14"/>
    </row>
    <row r="382" spans="13:13" ht="101.25" customHeight="1" x14ac:dyDescent="0.25">
      <c r="M382" s="14"/>
    </row>
    <row r="383" spans="13:13" ht="101.25" customHeight="1" x14ac:dyDescent="0.25">
      <c r="M383" s="14"/>
    </row>
    <row r="384" spans="13:13" ht="101.25" customHeight="1" x14ac:dyDescent="0.25">
      <c r="M384" s="14"/>
    </row>
    <row r="385" spans="13:13" ht="101.25" customHeight="1" x14ac:dyDescent="0.25">
      <c r="M385" s="14"/>
    </row>
    <row r="386" spans="13:13" ht="101.25" customHeight="1" x14ac:dyDescent="0.25">
      <c r="M386" s="14"/>
    </row>
    <row r="387" spans="13:13" ht="101.25" customHeight="1" x14ac:dyDescent="0.25">
      <c r="M387" s="14"/>
    </row>
    <row r="388" spans="13:13" ht="101.25" customHeight="1" x14ac:dyDescent="0.25">
      <c r="M388" s="14"/>
    </row>
    <row r="389" spans="13:13" ht="101.25" customHeight="1" x14ac:dyDescent="0.25">
      <c r="M389" s="14"/>
    </row>
    <row r="390" spans="13:13" ht="101.25" customHeight="1" x14ac:dyDescent="0.25">
      <c r="M390" s="14"/>
    </row>
    <row r="391" spans="13:13" ht="101.25" customHeight="1" x14ac:dyDescent="0.25">
      <c r="M391" s="14"/>
    </row>
    <row r="392" spans="13:13" ht="101.25" customHeight="1" x14ac:dyDescent="0.25">
      <c r="M392" s="14"/>
    </row>
    <row r="393" spans="13:13" ht="101.25" customHeight="1" x14ac:dyDescent="0.25">
      <c r="M393" s="14"/>
    </row>
    <row r="394" spans="13:13" ht="101.25" customHeight="1" x14ac:dyDescent="0.25">
      <c r="M394" s="14"/>
    </row>
    <row r="395" spans="13:13" ht="101.25" customHeight="1" x14ac:dyDescent="0.25">
      <c r="M395" s="14"/>
    </row>
    <row r="396" spans="13:13" ht="101.25" customHeight="1" x14ac:dyDescent="0.25">
      <c r="M396" s="14"/>
    </row>
    <row r="397" spans="13:13" ht="101.25" customHeight="1" x14ac:dyDescent="0.25">
      <c r="M397" s="14"/>
    </row>
    <row r="398" spans="13:13" ht="101.25" customHeight="1" x14ac:dyDescent="0.25">
      <c r="M398" s="14"/>
    </row>
    <row r="399" spans="13:13" ht="101.25" customHeight="1" x14ac:dyDescent="0.25">
      <c r="M399" s="14"/>
    </row>
    <row r="400" spans="13:13" ht="101.25" customHeight="1" x14ac:dyDescent="0.25">
      <c r="M400" s="14"/>
    </row>
    <row r="401" spans="13:13" ht="101.25" customHeight="1" x14ac:dyDescent="0.25">
      <c r="M401" s="14"/>
    </row>
    <row r="402" spans="13:13" ht="101.25" customHeight="1" x14ac:dyDescent="0.25">
      <c r="M402" s="14"/>
    </row>
    <row r="403" spans="13:13" ht="101.25" customHeight="1" x14ac:dyDescent="0.25">
      <c r="M403" s="14"/>
    </row>
    <row r="404" spans="13:13" ht="101.25" customHeight="1" x14ac:dyDescent="0.25">
      <c r="M404" s="14"/>
    </row>
    <row r="405" spans="13:13" ht="101.25" customHeight="1" x14ac:dyDescent="0.25">
      <c r="M405" s="14"/>
    </row>
    <row r="406" spans="13:13" ht="101.25" customHeight="1" x14ac:dyDescent="0.25">
      <c r="M406" s="14"/>
    </row>
    <row r="407" spans="13:13" ht="101.25" customHeight="1" x14ac:dyDescent="0.25">
      <c r="M407" s="14"/>
    </row>
    <row r="408" spans="13:13" ht="101.25" customHeight="1" x14ac:dyDescent="0.25">
      <c r="M408" s="14"/>
    </row>
    <row r="409" spans="13:13" ht="101.25" customHeight="1" x14ac:dyDescent="0.25">
      <c r="M409" s="14"/>
    </row>
    <row r="410" spans="13:13" ht="101.25" customHeight="1" x14ac:dyDescent="0.25">
      <c r="M410" s="14"/>
    </row>
    <row r="411" spans="13:13" ht="101.25" customHeight="1" x14ac:dyDescent="0.25">
      <c r="M411" s="14"/>
    </row>
    <row r="412" spans="13:13" ht="101.25" customHeight="1" x14ac:dyDescent="0.25">
      <c r="M412" s="14"/>
    </row>
    <row r="413" spans="13:13" ht="101.25" customHeight="1" x14ac:dyDescent="0.25">
      <c r="M413" s="14"/>
    </row>
    <row r="414" spans="13:13" ht="101.25" customHeight="1" x14ac:dyDescent="0.25">
      <c r="M414" s="14"/>
    </row>
    <row r="415" spans="13:13" ht="101.25" customHeight="1" x14ac:dyDescent="0.25">
      <c r="M415" s="14"/>
    </row>
    <row r="416" spans="13:13" ht="101.25" customHeight="1" x14ac:dyDescent="0.25">
      <c r="M416" s="14"/>
    </row>
    <row r="417" spans="13:13" ht="101.25" customHeight="1" x14ac:dyDescent="0.25">
      <c r="M417" s="14"/>
    </row>
    <row r="418" spans="13:13" ht="101.25" customHeight="1" x14ac:dyDescent="0.25">
      <c r="M418" s="14"/>
    </row>
    <row r="419" spans="13:13" ht="101.25" customHeight="1" x14ac:dyDescent="0.25">
      <c r="M419" s="14"/>
    </row>
    <row r="420" spans="13:13" ht="101.25" customHeight="1" x14ac:dyDescent="0.25">
      <c r="M420" s="14"/>
    </row>
    <row r="421" spans="13:13" ht="101.25" customHeight="1" x14ac:dyDescent="0.25">
      <c r="M421" s="14"/>
    </row>
    <row r="422" spans="13:13" ht="101.25" customHeight="1" x14ac:dyDescent="0.25">
      <c r="M422" s="14"/>
    </row>
    <row r="423" spans="13:13" ht="101.25" customHeight="1" x14ac:dyDescent="0.25">
      <c r="M423" s="14"/>
    </row>
    <row r="424" spans="13:13" ht="101.25" customHeight="1" x14ac:dyDescent="0.25">
      <c r="M424" s="14"/>
    </row>
    <row r="425" spans="13:13" ht="101.25" customHeight="1" x14ac:dyDescent="0.25">
      <c r="M425" s="14"/>
    </row>
    <row r="426" spans="13:13" ht="101.25" customHeight="1" x14ac:dyDescent="0.25">
      <c r="M426" s="14"/>
    </row>
    <row r="427" spans="13:13" ht="101.25" customHeight="1" x14ac:dyDescent="0.25">
      <c r="M427" s="14"/>
    </row>
    <row r="428" spans="13:13" ht="101.25" customHeight="1" x14ac:dyDescent="0.25">
      <c r="M428" s="14"/>
    </row>
    <row r="429" spans="13:13" ht="101.25" customHeight="1" x14ac:dyDescent="0.25">
      <c r="M429" s="14"/>
    </row>
    <row r="430" spans="13:13" ht="101.25" customHeight="1" x14ac:dyDescent="0.25">
      <c r="M430" s="14"/>
    </row>
    <row r="431" spans="13:13" ht="101.25" customHeight="1" x14ac:dyDescent="0.25">
      <c r="M431" s="14"/>
    </row>
    <row r="432" spans="13:13" ht="101.25" customHeight="1" x14ac:dyDescent="0.25">
      <c r="M432" s="14"/>
    </row>
    <row r="433" spans="13:13" ht="101.25" customHeight="1" x14ac:dyDescent="0.25">
      <c r="M433" s="14"/>
    </row>
    <row r="434" spans="13:13" ht="101.25" customHeight="1" x14ac:dyDescent="0.25">
      <c r="M434" s="14"/>
    </row>
    <row r="435" spans="13:13" ht="101.25" customHeight="1" x14ac:dyDescent="0.25">
      <c r="M435" s="14"/>
    </row>
    <row r="436" spans="13:13" ht="101.25" customHeight="1" x14ac:dyDescent="0.25">
      <c r="M436" s="14"/>
    </row>
    <row r="437" spans="13:13" ht="101.25" customHeight="1" x14ac:dyDescent="0.25">
      <c r="M437" s="14"/>
    </row>
    <row r="438" spans="13:13" ht="101.25" customHeight="1" x14ac:dyDescent="0.25">
      <c r="M438" s="14"/>
    </row>
    <row r="439" spans="13:13" ht="101.25" customHeight="1" x14ac:dyDescent="0.25">
      <c r="M439" s="14"/>
    </row>
    <row r="440" spans="13:13" ht="101.25" customHeight="1" x14ac:dyDescent="0.25">
      <c r="M440" s="14"/>
    </row>
    <row r="441" spans="13:13" ht="101.25" customHeight="1" x14ac:dyDescent="0.25">
      <c r="M441" s="14"/>
    </row>
    <row r="442" spans="13:13" ht="101.25" customHeight="1" x14ac:dyDescent="0.25">
      <c r="M442" s="14"/>
    </row>
    <row r="443" spans="13:13" ht="101.25" customHeight="1" x14ac:dyDescent="0.25">
      <c r="M443" s="14"/>
    </row>
    <row r="444" spans="13:13" ht="101.25" customHeight="1" x14ac:dyDescent="0.25">
      <c r="M444" s="14"/>
    </row>
    <row r="445" spans="13:13" ht="101.25" customHeight="1" x14ac:dyDescent="0.25">
      <c r="M445" s="14"/>
    </row>
    <row r="446" spans="13:13" ht="101.25" customHeight="1" x14ac:dyDescent="0.25">
      <c r="M446" s="14"/>
    </row>
    <row r="447" spans="13:13" ht="101.25" customHeight="1" x14ac:dyDescent="0.25">
      <c r="M447" s="14"/>
    </row>
    <row r="448" spans="13:13" ht="101.25" customHeight="1" x14ac:dyDescent="0.25">
      <c r="M448" s="14"/>
    </row>
    <row r="449" spans="13:13" ht="101.25" customHeight="1" x14ac:dyDescent="0.25">
      <c r="M449" s="14"/>
    </row>
    <row r="450" spans="13:13" ht="101.25" customHeight="1" x14ac:dyDescent="0.25">
      <c r="M450" s="14"/>
    </row>
    <row r="451" spans="13:13" ht="101.25" customHeight="1" x14ac:dyDescent="0.25">
      <c r="M451" s="14"/>
    </row>
    <row r="452" spans="13:13" ht="101.25" customHeight="1" x14ac:dyDescent="0.25">
      <c r="M452" s="14"/>
    </row>
    <row r="453" spans="13:13" ht="101.25" customHeight="1" x14ac:dyDescent="0.25">
      <c r="M453" s="14"/>
    </row>
    <row r="454" spans="13:13" ht="101.25" customHeight="1" x14ac:dyDescent="0.25">
      <c r="M454" s="14"/>
    </row>
    <row r="455" spans="13:13" ht="101.25" customHeight="1" x14ac:dyDescent="0.25">
      <c r="M455" s="14"/>
    </row>
    <row r="456" spans="13:13" ht="101.25" customHeight="1" x14ac:dyDescent="0.25">
      <c r="M456" s="14"/>
    </row>
    <row r="457" spans="13:13" ht="101.25" customHeight="1" x14ac:dyDescent="0.25">
      <c r="M457" s="14"/>
    </row>
    <row r="458" spans="13:13" ht="101.25" customHeight="1" x14ac:dyDescent="0.25">
      <c r="M458" s="14"/>
    </row>
    <row r="459" spans="13:13" ht="101.25" customHeight="1" x14ac:dyDescent="0.25">
      <c r="M459" s="14"/>
    </row>
    <row r="460" spans="13:13" ht="101.25" customHeight="1" x14ac:dyDescent="0.25">
      <c r="M460" s="14"/>
    </row>
    <row r="461" spans="13:13" ht="101.25" customHeight="1" x14ac:dyDescent="0.25">
      <c r="M461" s="14"/>
    </row>
    <row r="462" spans="13:13" ht="101.25" customHeight="1" x14ac:dyDescent="0.25">
      <c r="M462" s="14"/>
    </row>
    <row r="463" spans="13:13" ht="101.25" customHeight="1" x14ac:dyDescent="0.25">
      <c r="M463" s="14"/>
    </row>
    <row r="464" spans="13:13" ht="101.25" customHeight="1" x14ac:dyDescent="0.25">
      <c r="M464" s="14"/>
    </row>
    <row r="465" spans="13:13" ht="101.25" customHeight="1" x14ac:dyDescent="0.25">
      <c r="M465" s="14"/>
    </row>
    <row r="466" spans="13:13" ht="101.25" customHeight="1" x14ac:dyDescent="0.25">
      <c r="M466" s="14"/>
    </row>
    <row r="467" spans="13:13" ht="101.25" customHeight="1" x14ac:dyDescent="0.25">
      <c r="M467" s="14"/>
    </row>
    <row r="468" spans="13:13" ht="101.25" customHeight="1" x14ac:dyDescent="0.25">
      <c r="M468" s="14"/>
    </row>
    <row r="469" spans="13:13" ht="101.25" customHeight="1" x14ac:dyDescent="0.25">
      <c r="M469" s="14"/>
    </row>
    <row r="470" spans="13:13" ht="101.25" customHeight="1" x14ac:dyDescent="0.25">
      <c r="M470" s="14"/>
    </row>
    <row r="471" spans="13:13" ht="101.25" customHeight="1" x14ac:dyDescent="0.25">
      <c r="M471" s="14"/>
    </row>
    <row r="472" spans="13:13" ht="101.25" customHeight="1" x14ac:dyDescent="0.25">
      <c r="M472" s="14"/>
    </row>
    <row r="473" spans="13:13" ht="101.25" customHeight="1" x14ac:dyDescent="0.25">
      <c r="M473" s="14"/>
    </row>
    <row r="474" spans="13:13" ht="101.25" customHeight="1" x14ac:dyDescent="0.25">
      <c r="M474" s="14"/>
    </row>
    <row r="475" spans="13:13" ht="101.25" customHeight="1" x14ac:dyDescent="0.25">
      <c r="M475" s="14"/>
    </row>
    <row r="476" spans="13:13" ht="101.25" customHeight="1" x14ac:dyDescent="0.25">
      <c r="M476" s="14"/>
    </row>
    <row r="477" spans="13:13" ht="101.25" customHeight="1" x14ac:dyDescent="0.25">
      <c r="M477" s="14"/>
    </row>
    <row r="478" spans="13:13" ht="101.25" customHeight="1" x14ac:dyDescent="0.25">
      <c r="M478" s="14"/>
    </row>
    <row r="479" spans="13:13" ht="101.25" customHeight="1" x14ac:dyDescent="0.25">
      <c r="M479" s="14"/>
    </row>
    <row r="480" spans="13:13" ht="101.25" customHeight="1" x14ac:dyDescent="0.25">
      <c r="M480" s="14"/>
    </row>
    <row r="481" spans="13:13" ht="101.25" customHeight="1" x14ac:dyDescent="0.25">
      <c r="M481" s="14"/>
    </row>
    <row r="482" spans="13:13" ht="101.25" customHeight="1" x14ac:dyDescent="0.25">
      <c r="M482" s="14"/>
    </row>
    <row r="483" spans="13:13" ht="101.25" customHeight="1" x14ac:dyDescent="0.25">
      <c r="M483" s="14"/>
    </row>
    <row r="484" spans="13:13" ht="101.25" customHeight="1" x14ac:dyDescent="0.25">
      <c r="M484" s="14"/>
    </row>
    <row r="485" spans="13:13" ht="101.25" customHeight="1" x14ac:dyDescent="0.25">
      <c r="M485" s="14"/>
    </row>
    <row r="486" spans="13:13" ht="101.25" customHeight="1" x14ac:dyDescent="0.25">
      <c r="M486" s="14"/>
    </row>
    <row r="487" spans="13:13" ht="101.25" customHeight="1" x14ac:dyDescent="0.25">
      <c r="M487" s="14"/>
    </row>
    <row r="488" spans="13:13" ht="101.25" customHeight="1" x14ac:dyDescent="0.25">
      <c r="M488" s="14"/>
    </row>
    <row r="489" spans="13:13" ht="101.25" customHeight="1" x14ac:dyDescent="0.25">
      <c r="M489" s="14"/>
    </row>
    <row r="490" spans="13:13" ht="101.25" customHeight="1" x14ac:dyDescent="0.25">
      <c r="M490" s="14"/>
    </row>
    <row r="491" spans="13:13" ht="101.25" customHeight="1" x14ac:dyDescent="0.25">
      <c r="M491" s="14"/>
    </row>
    <row r="492" spans="13:13" ht="101.25" customHeight="1" x14ac:dyDescent="0.25">
      <c r="M492" s="14"/>
    </row>
    <row r="493" spans="13:13" ht="101.25" customHeight="1" x14ac:dyDescent="0.25">
      <c r="M493" s="14"/>
    </row>
    <row r="494" spans="13:13" ht="101.25" customHeight="1" x14ac:dyDescent="0.25">
      <c r="M494" s="14"/>
    </row>
    <row r="495" spans="13:13" ht="101.25" customHeight="1" x14ac:dyDescent="0.25">
      <c r="M495" s="14"/>
    </row>
    <row r="496" spans="13:13" ht="101.25" customHeight="1" x14ac:dyDescent="0.25">
      <c r="M496" s="14"/>
    </row>
    <row r="497" spans="13:13" ht="101.25" customHeight="1" x14ac:dyDescent="0.25">
      <c r="M497" s="14"/>
    </row>
    <row r="498" spans="13:13" ht="101.25" customHeight="1" x14ac:dyDescent="0.25">
      <c r="M498" s="14"/>
    </row>
    <row r="499" spans="13:13" ht="101.25" customHeight="1" x14ac:dyDescent="0.25">
      <c r="M499" s="14"/>
    </row>
    <row r="500" spans="13:13" ht="101.25" customHeight="1" x14ac:dyDescent="0.25">
      <c r="M500" s="14"/>
    </row>
    <row r="501" spans="13:13" ht="101.25" customHeight="1" x14ac:dyDescent="0.25">
      <c r="M501" s="14"/>
    </row>
    <row r="502" spans="13:13" ht="101.25" customHeight="1" x14ac:dyDescent="0.25">
      <c r="M502" s="14"/>
    </row>
    <row r="503" spans="13:13" ht="101.25" customHeight="1" x14ac:dyDescent="0.25">
      <c r="M503" s="14"/>
    </row>
    <row r="504" spans="13:13" ht="101.25" customHeight="1" x14ac:dyDescent="0.25">
      <c r="M504" s="14"/>
    </row>
    <row r="505" spans="13:13" ht="101.25" customHeight="1" x14ac:dyDescent="0.25">
      <c r="M505" s="14"/>
    </row>
    <row r="506" spans="13:13" ht="101.25" customHeight="1" x14ac:dyDescent="0.25">
      <c r="M506" s="14"/>
    </row>
    <row r="507" spans="13:13" ht="101.25" customHeight="1" x14ac:dyDescent="0.25">
      <c r="M507" s="14"/>
    </row>
    <row r="508" spans="13:13" ht="101.25" customHeight="1" x14ac:dyDescent="0.25">
      <c r="M508" s="14"/>
    </row>
    <row r="509" spans="13:13" ht="101.25" customHeight="1" x14ac:dyDescent="0.25">
      <c r="M509" s="14"/>
    </row>
    <row r="510" spans="13:13" ht="101.25" customHeight="1" x14ac:dyDescent="0.25">
      <c r="M510" s="14"/>
    </row>
    <row r="511" spans="13:13" ht="101.25" customHeight="1" x14ac:dyDescent="0.25">
      <c r="M511" s="14"/>
    </row>
    <row r="512" spans="13:13" ht="101.25" customHeight="1" x14ac:dyDescent="0.25">
      <c r="M512" s="14"/>
    </row>
    <row r="513" spans="13:13" ht="101.25" customHeight="1" x14ac:dyDescent="0.25">
      <c r="M513" s="14"/>
    </row>
    <row r="514" spans="13:13" ht="101.25" customHeight="1" x14ac:dyDescent="0.25">
      <c r="M514" s="14"/>
    </row>
    <row r="515" spans="13:13" ht="101.25" customHeight="1" x14ac:dyDescent="0.25">
      <c r="M515" s="14"/>
    </row>
    <row r="516" spans="13:13" ht="101.25" customHeight="1" x14ac:dyDescent="0.25">
      <c r="M516" s="14"/>
    </row>
    <row r="517" spans="13:13" ht="101.25" customHeight="1" x14ac:dyDescent="0.25">
      <c r="M517" s="14"/>
    </row>
    <row r="518" spans="13:13" ht="101.25" customHeight="1" x14ac:dyDescent="0.25">
      <c r="M518" s="14"/>
    </row>
    <row r="519" spans="13:13" ht="101.25" customHeight="1" x14ac:dyDescent="0.25">
      <c r="M519" s="14"/>
    </row>
    <row r="520" spans="13:13" ht="101.25" customHeight="1" x14ac:dyDescent="0.25">
      <c r="M520" s="14"/>
    </row>
    <row r="521" spans="13:13" ht="101.25" customHeight="1" x14ac:dyDescent="0.25">
      <c r="M521" s="14"/>
    </row>
    <row r="522" spans="13:13" ht="101.25" customHeight="1" x14ac:dyDescent="0.25">
      <c r="M522" s="14"/>
    </row>
    <row r="523" spans="13:13" ht="101.25" customHeight="1" x14ac:dyDescent="0.25">
      <c r="M523" s="14"/>
    </row>
    <row r="524" spans="13:13" ht="101.25" customHeight="1" x14ac:dyDescent="0.25">
      <c r="M524" s="14"/>
    </row>
    <row r="525" spans="13:13" ht="101.25" customHeight="1" x14ac:dyDescent="0.25">
      <c r="M525" s="14"/>
    </row>
    <row r="526" spans="13:13" ht="101.25" customHeight="1" x14ac:dyDescent="0.25">
      <c r="M526" s="14"/>
    </row>
    <row r="527" spans="13:13" ht="101.25" customHeight="1" x14ac:dyDescent="0.25">
      <c r="M527" s="14"/>
    </row>
    <row r="528" spans="13:13" ht="101.25" customHeight="1" x14ac:dyDescent="0.25">
      <c r="M528" s="14"/>
    </row>
    <row r="529" spans="13:13" ht="101.25" customHeight="1" x14ac:dyDescent="0.25">
      <c r="M529" s="14"/>
    </row>
    <row r="530" spans="13:13" ht="101.25" customHeight="1" x14ac:dyDescent="0.25">
      <c r="M530" s="14"/>
    </row>
    <row r="531" spans="13:13" ht="101.25" customHeight="1" x14ac:dyDescent="0.25">
      <c r="M531" s="14"/>
    </row>
    <row r="532" spans="13:13" ht="101.25" customHeight="1" x14ac:dyDescent="0.25">
      <c r="M532" s="14"/>
    </row>
    <row r="533" spans="13:13" ht="101.25" customHeight="1" x14ac:dyDescent="0.25">
      <c r="M533" s="14"/>
    </row>
    <row r="534" spans="13:13" ht="101.25" customHeight="1" x14ac:dyDescent="0.25">
      <c r="M534" s="14"/>
    </row>
    <row r="535" spans="13:13" ht="101.25" customHeight="1" x14ac:dyDescent="0.25">
      <c r="M535" s="14"/>
    </row>
    <row r="536" spans="13:13" ht="101.25" customHeight="1" x14ac:dyDescent="0.25">
      <c r="M536" s="14"/>
    </row>
    <row r="537" spans="13:13" ht="101.25" customHeight="1" x14ac:dyDescent="0.25">
      <c r="M537" s="14"/>
    </row>
    <row r="538" spans="13:13" ht="101.25" customHeight="1" x14ac:dyDescent="0.25">
      <c r="M538" s="14"/>
    </row>
    <row r="539" spans="13:13" ht="101.25" customHeight="1" x14ac:dyDescent="0.25">
      <c r="M539" s="14"/>
    </row>
    <row r="540" spans="13:13" ht="101.25" customHeight="1" x14ac:dyDescent="0.25">
      <c r="M540" s="14"/>
    </row>
    <row r="541" spans="13:13" ht="101.25" customHeight="1" x14ac:dyDescent="0.25">
      <c r="M541" s="14"/>
    </row>
    <row r="542" spans="13:13" ht="101.25" customHeight="1" x14ac:dyDescent="0.25">
      <c r="M542" s="14"/>
    </row>
    <row r="543" spans="13:13" ht="101.25" customHeight="1" x14ac:dyDescent="0.25">
      <c r="M543" s="14"/>
    </row>
    <row r="544" spans="13:13" ht="101.25" customHeight="1" x14ac:dyDescent="0.25">
      <c r="M544" s="14"/>
    </row>
    <row r="545" spans="13:13" ht="101.25" customHeight="1" x14ac:dyDescent="0.25">
      <c r="M545" s="14"/>
    </row>
    <row r="546" spans="13:13" ht="101.25" customHeight="1" x14ac:dyDescent="0.25">
      <c r="M546" s="14"/>
    </row>
    <row r="547" spans="13:13" ht="101.25" customHeight="1" x14ac:dyDescent="0.25">
      <c r="M547" s="14"/>
    </row>
    <row r="548" spans="13:13" ht="101.25" customHeight="1" x14ac:dyDescent="0.25">
      <c r="M548" s="14"/>
    </row>
    <row r="549" spans="13:13" ht="101.25" customHeight="1" x14ac:dyDescent="0.25">
      <c r="M549" s="14"/>
    </row>
    <row r="550" spans="13:13" ht="101.25" customHeight="1" x14ac:dyDescent="0.25">
      <c r="M550" s="14"/>
    </row>
    <row r="551" spans="13:13" ht="101.25" customHeight="1" x14ac:dyDescent="0.25">
      <c r="M551" s="14"/>
    </row>
    <row r="552" spans="13:13" ht="101.25" customHeight="1" x14ac:dyDescent="0.25">
      <c r="M552" s="14"/>
    </row>
    <row r="553" spans="13:13" ht="101.25" customHeight="1" x14ac:dyDescent="0.25">
      <c r="M553" s="14"/>
    </row>
    <row r="554" spans="13:13" ht="101.25" customHeight="1" x14ac:dyDescent="0.25">
      <c r="M554" s="14"/>
    </row>
    <row r="555" spans="13:13" ht="101.25" customHeight="1" x14ac:dyDescent="0.25">
      <c r="M555" s="14"/>
    </row>
    <row r="556" spans="13:13" ht="101.25" customHeight="1" x14ac:dyDescent="0.25">
      <c r="M556" s="14"/>
    </row>
    <row r="557" spans="13:13" ht="101.25" customHeight="1" x14ac:dyDescent="0.25">
      <c r="M557" s="14"/>
    </row>
    <row r="558" spans="13:13" ht="101.25" customHeight="1" x14ac:dyDescent="0.25">
      <c r="M558" s="14"/>
    </row>
    <row r="559" spans="13:13" ht="101.25" customHeight="1" x14ac:dyDescent="0.25">
      <c r="M559" s="14"/>
    </row>
    <row r="560" spans="13:13" ht="101.25" customHeight="1" x14ac:dyDescent="0.25">
      <c r="M560" s="14"/>
    </row>
    <row r="561" spans="13:13" ht="101.25" customHeight="1" x14ac:dyDescent="0.25">
      <c r="M561" s="14"/>
    </row>
    <row r="562" spans="13:13" ht="101.25" customHeight="1" x14ac:dyDescent="0.25">
      <c r="M562" s="14"/>
    </row>
    <row r="563" spans="13:13" ht="101.25" customHeight="1" x14ac:dyDescent="0.25">
      <c r="M563" s="14"/>
    </row>
    <row r="564" spans="13:13" ht="101.25" customHeight="1" x14ac:dyDescent="0.25">
      <c r="M564" s="14"/>
    </row>
    <row r="565" spans="13:13" ht="101.25" customHeight="1" x14ac:dyDescent="0.25">
      <c r="M565" s="14"/>
    </row>
    <row r="566" spans="13:13" ht="101.25" customHeight="1" x14ac:dyDescent="0.25">
      <c r="M566" s="14"/>
    </row>
    <row r="567" spans="13:13" ht="101.25" customHeight="1" x14ac:dyDescent="0.25">
      <c r="M567" s="14"/>
    </row>
    <row r="568" spans="13:13" ht="101.25" customHeight="1" x14ac:dyDescent="0.25">
      <c r="M568" s="14"/>
    </row>
    <row r="569" spans="13:13" ht="101.25" customHeight="1" x14ac:dyDescent="0.25">
      <c r="M569" s="14"/>
    </row>
    <row r="570" spans="13:13" ht="101.25" customHeight="1" x14ac:dyDescent="0.25">
      <c r="M570" s="14"/>
    </row>
    <row r="571" spans="13:13" ht="101.25" customHeight="1" x14ac:dyDescent="0.25">
      <c r="M571" s="14"/>
    </row>
    <row r="572" spans="13:13" ht="101.25" customHeight="1" x14ac:dyDescent="0.25">
      <c r="M572" s="14"/>
    </row>
    <row r="573" spans="13:13" ht="101.25" customHeight="1" x14ac:dyDescent="0.25">
      <c r="M573" s="14"/>
    </row>
    <row r="574" spans="13:13" ht="101.25" customHeight="1" x14ac:dyDescent="0.25">
      <c r="M574" s="14"/>
    </row>
    <row r="575" spans="13:13" ht="101.25" customHeight="1" x14ac:dyDescent="0.25">
      <c r="M575" s="14"/>
    </row>
    <row r="576" spans="13:13" ht="101.25" customHeight="1" x14ac:dyDescent="0.25">
      <c r="M576" s="14"/>
    </row>
    <row r="577" spans="13:13" ht="101.25" customHeight="1" x14ac:dyDescent="0.25">
      <c r="M577" s="14"/>
    </row>
    <row r="578" spans="13:13" ht="101.25" customHeight="1" x14ac:dyDescent="0.25">
      <c r="M578" s="14"/>
    </row>
    <row r="579" spans="13:13" ht="101.25" customHeight="1" x14ac:dyDescent="0.25">
      <c r="M579" s="14"/>
    </row>
    <row r="580" spans="13:13" ht="101.25" customHeight="1" x14ac:dyDescent="0.25">
      <c r="M580" s="14"/>
    </row>
    <row r="581" spans="13:13" ht="101.25" customHeight="1" x14ac:dyDescent="0.25">
      <c r="M581" s="14"/>
    </row>
    <row r="582" spans="13:13" ht="101.25" customHeight="1" x14ac:dyDescent="0.25">
      <c r="M582" s="14"/>
    </row>
    <row r="583" spans="13:13" ht="101.25" customHeight="1" x14ac:dyDescent="0.25">
      <c r="M583" s="14"/>
    </row>
    <row r="584" spans="13:13" ht="101.25" customHeight="1" x14ac:dyDescent="0.25">
      <c r="M584" s="14"/>
    </row>
    <row r="585" spans="13:13" ht="101.25" customHeight="1" x14ac:dyDescent="0.25">
      <c r="M585" s="14"/>
    </row>
    <row r="586" spans="13:13" ht="101.25" customHeight="1" x14ac:dyDescent="0.25">
      <c r="M586" s="14"/>
    </row>
    <row r="587" spans="13:13" ht="101.25" customHeight="1" x14ac:dyDescent="0.25">
      <c r="M587" s="14"/>
    </row>
    <row r="588" spans="13:13" ht="101.25" customHeight="1" x14ac:dyDescent="0.25">
      <c r="M588" s="14"/>
    </row>
    <row r="589" spans="13:13" ht="101.25" customHeight="1" x14ac:dyDescent="0.25">
      <c r="M589" s="14"/>
    </row>
    <row r="590" spans="13:13" ht="101.25" customHeight="1" x14ac:dyDescent="0.25">
      <c r="M590" s="14"/>
    </row>
    <row r="591" spans="13:13" ht="101.25" customHeight="1" x14ac:dyDescent="0.25">
      <c r="M591" s="14"/>
    </row>
    <row r="592" spans="13:13" ht="101.25" customHeight="1" x14ac:dyDescent="0.25">
      <c r="M592" s="14"/>
    </row>
    <row r="593" spans="13:13" ht="101.25" customHeight="1" x14ac:dyDescent="0.25">
      <c r="M593" s="14"/>
    </row>
    <row r="594" spans="13:13" ht="101.25" customHeight="1" x14ac:dyDescent="0.25">
      <c r="M594" s="14"/>
    </row>
    <row r="595" spans="13:13" ht="101.25" customHeight="1" x14ac:dyDescent="0.25">
      <c r="M595" s="14"/>
    </row>
    <row r="596" spans="13:13" ht="101.25" customHeight="1" x14ac:dyDescent="0.25">
      <c r="M596" s="14"/>
    </row>
    <row r="597" spans="13:13" ht="101.25" customHeight="1" x14ac:dyDescent="0.25">
      <c r="M597" s="14"/>
    </row>
    <row r="598" spans="13:13" ht="101.25" customHeight="1" x14ac:dyDescent="0.25">
      <c r="M598" s="14"/>
    </row>
    <row r="599" spans="13:13" ht="101.25" customHeight="1" x14ac:dyDescent="0.25">
      <c r="M599" s="14"/>
    </row>
    <row r="600" spans="13:13" ht="101.25" customHeight="1" x14ac:dyDescent="0.25">
      <c r="M600" s="14"/>
    </row>
    <row r="601" spans="13:13" ht="101.25" customHeight="1" x14ac:dyDescent="0.25">
      <c r="M601" s="14"/>
    </row>
    <row r="602" spans="13:13" ht="101.25" customHeight="1" x14ac:dyDescent="0.25">
      <c r="M602" s="14"/>
    </row>
    <row r="603" spans="13:13" ht="101.25" customHeight="1" x14ac:dyDescent="0.25">
      <c r="M603" s="14"/>
    </row>
    <row r="604" spans="13:13" ht="101.25" customHeight="1" x14ac:dyDescent="0.25">
      <c r="M604" s="14"/>
    </row>
    <row r="605" spans="13:13" ht="101.25" customHeight="1" x14ac:dyDescent="0.25">
      <c r="M605" s="14"/>
    </row>
    <row r="606" spans="13:13" ht="101.25" customHeight="1" x14ac:dyDescent="0.25">
      <c r="M606" s="14"/>
    </row>
    <row r="607" spans="13:13" ht="101.25" customHeight="1" x14ac:dyDescent="0.25">
      <c r="M607" s="14"/>
    </row>
    <row r="608" spans="13:13" ht="101.25" customHeight="1" x14ac:dyDescent="0.25">
      <c r="M608" s="14"/>
    </row>
    <row r="609" spans="13:13" ht="101.25" customHeight="1" x14ac:dyDescent="0.25">
      <c r="M609" s="14"/>
    </row>
    <row r="610" spans="13:13" ht="101.25" customHeight="1" x14ac:dyDescent="0.25">
      <c r="M610" s="14"/>
    </row>
    <row r="611" spans="13:13" ht="101.25" customHeight="1" x14ac:dyDescent="0.25">
      <c r="M611" s="14"/>
    </row>
    <row r="612" spans="13:13" ht="101.25" customHeight="1" x14ac:dyDescent="0.25">
      <c r="M612" s="14"/>
    </row>
    <row r="613" spans="13:13" ht="101.25" customHeight="1" x14ac:dyDescent="0.25">
      <c r="M613" s="14"/>
    </row>
    <row r="614" spans="13:13" ht="101.25" customHeight="1" x14ac:dyDescent="0.25">
      <c r="M614" s="14"/>
    </row>
    <row r="615" spans="13:13" ht="101.25" customHeight="1" x14ac:dyDescent="0.25">
      <c r="M615" s="14"/>
    </row>
    <row r="616" spans="13:13" ht="101.25" customHeight="1" x14ac:dyDescent="0.25">
      <c r="M616" s="14"/>
    </row>
    <row r="617" spans="13:13" ht="101.25" customHeight="1" x14ac:dyDescent="0.25">
      <c r="M617" s="14"/>
    </row>
    <row r="618" spans="13:13" ht="101.25" customHeight="1" x14ac:dyDescent="0.25">
      <c r="M618" s="14"/>
    </row>
    <row r="619" spans="13:13" ht="101.25" customHeight="1" x14ac:dyDescent="0.25">
      <c r="M619" s="14"/>
    </row>
    <row r="620" spans="13:13" ht="101.25" customHeight="1" x14ac:dyDescent="0.25">
      <c r="M620" s="14"/>
    </row>
    <row r="621" spans="13:13" ht="101.25" customHeight="1" x14ac:dyDescent="0.25">
      <c r="M621" s="14"/>
    </row>
    <row r="622" spans="13:13" ht="101.25" customHeight="1" x14ac:dyDescent="0.25">
      <c r="M622" s="14"/>
    </row>
    <row r="623" spans="13:13" ht="101.25" customHeight="1" x14ac:dyDescent="0.25">
      <c r="M623" s="14"/>
    </row>
    <row r="624" spans="13:13" ht="101.25" customHeight="1" x14ac:dyDescent="0.25">
      <c r="M624" s="14"/>
    </row>
    <row r="625" spans="13:13" ht="101.25" customHeight="1" x14ac:dyDescent="0.25">
      <c r="M625" s="14"/>
    </row>
    <row r="626" spans="13:13" ht="101.25" customHeight="1" x14ac:dyDescent="0.25">
      <c r="M626" s="14"/>
    </row>
    <row r="627" spans="13:13" ht="101.25" customHeight="1" x14ac:dyDescent="0.25">
      <c r="M627" s="14"/>
    </row>
    <row r="628" spans="13:13" ht="101.25" customHeight="1" x14ac:dyDescent="0.25">
      <c r="M628" s="14"/>
    </row>
    <row r="629" spans="13:13" ht="101.25" customHeight="1" x14ac:dyDescent="0.25">
      <c r="M629" s="14"/>
    </row>
    <row r="630" spans="13:13" ht="101.25" customHeight="1" x14ac:dyDescent="0.25">
      <c r="M630" s="14"/>
    </row>
    <row r="631" spans="13:13" ht="101.25" customHeight="1" x14ac:dyDescent="0.25">
      <c r="M631" s="14"/>
    </row>
    <row r="632" spans="13:13" ht="101.25" customHeight="1" x14ac:dyDescent="0.25">
      <c r="M632" s="14"/>
    </row>
    <row r="633" spans="13:13" ht="101.25" customHeight="1" x14ac:dyDescent="0.25">
      <c r="M633" s="14"/>
    </row>
    <row r="634" spans="13:13" ht="101.25" customHeight="1" x14ac:dyDescent="0.25">
      <c r="M634" s="14"/>
    </row>
    <row r="635" spans="13:13" ht="101.25" customHeight="1" x14ac:dyDescent="0.25">
      <c r="M635" s="14"/>
    </row>
    <row r="636" spans="13:13" ht="101.25" customHeight="1" x14ac:dyDescent="0.25">
      <c r="M636" s="14"/>
    </row>
    <row r="637" spans="13:13" ht="101.25" customHeight="1" x14ac:dyDescent="0.25">
      <c r="M637" s="14"/>
    </row>
    <row r="638" spans="13:13" ht="101.25" customHeight="1" x14ac:dyDescent="0.25">
      <c r="M638" s="14"/>
    </row>
    <row r="639" spans="13:13" ht="101.25" customHeight="1" x14ac:dyDescent="0.25">
      <c r="M639" s="14"/>
    </row>
    <row r="640" spans="13:13" ht="101.25" customHeight="1" x14ac:dyDescent="0.25">
      <c r="M640" s="14"/>
    </row>
    <row r="641" spans="13:13" ht="101.25" customHeight="1" x14ac:dyDescent="0.25">
      <c r="M641" s="14"/>
    </row>
    <row r="642" spans="13:13" ht="101.25" customHeight="1" x14ac:dyDescent="0.25">
      <c r="M642" s="14"/>
    </row>
    <row r="643" spans="13:13" ht="101.25" customHeight="1" x14ac:dyDescent="0.25">
      <c r="M643" s="14"/>
    </row>
    <row r="644" spans="13:13" ht="101.25" customHeight="1" x14ac:dyDescent="0.25">
      <c r="M644" s="14"/>
    </row>
    <row r="645" spans="13:13" ht="101.25" customHeight="1" x14ac:dyDescent="0.25">
      <c r="M645" s="14"/>
    </row>
    <row r="646" spans="13:13" ht="101.25" customHeight="1" x14ac:dyDescent="0.25">
      <c r="M646" s="14"/>
    </row>
    <row r="647" spans="13:13" ht="101.25" customHeight="1" x14ac:dyDescent="0.25">
      <c r="M647" s="14"/>
    </row>
    <row r="648" spans="13:13" ht="101.25" customHeight="1" x14ac:dyDescent="0.25">
      <c r="M648" s="14"/>
    </row>
    <row r="649" spans="13:13" ht="101.25" customHeight="1" x14ac:dyDescent="0.25">
      <c r="M649" s="14"/>
    </row>
    <row r="650" spans="13:13" ht="101.25" customHeight="1" x14ac:dyDescent="0.25">
      <c r="M650" s="14"/>
    </row>
    <row r="651" spans="13:13" ht="101.25" customHeight="1" x14ac:dyDescent="0.25">
      <c r="M651" s="14"/>
    </row>
    <row r="652" spans="13:13" ht="101.25" customHeight="1" x14ac:dyDescent="0.25">
      <c r="M652" s="14"/>
    </row>
    <row r="653" spans="13:13" ht="101.25" customHeight="1" x14ac:dyDescent="0.25">
      <c r="M653" s="14"/>
    </row>
    <row r="654" spans="13:13" ht="101.25" customHeight="1" x14ac:dyDescent="0.25">
      <c r="M654" s="14"/>
    </row>
    <row r="655" spans="13:13" ht="101.25" customHeight="1" x14ac:dyDescent="0.25">
      <c r="M655" s="14"/>
    </row>
    <row r="656" spans="13:13" ht="101.25" customHeight="1" x14ac:dyDescent="0.25">
      <c r="M656" s="14"/>
    </row>
    <row r="657" spans="13:13" ht="101.25" customHeight="1" x14ac:dyDescent="0.25">
      <c r="M657" s="14"/>
    </row>
    <row r="658" spans="13:13" ht="101.25" customHeight="1" x14ac:dyDescent="0.25">
      <c r="M658" s="14"/>
    </row>
    <row r="659" spans="13:13" ht="101.25" customHeight="1" x14ac:dyDescent="0.25">
      <c r="M659" s="14"/>
    </row>
    <row r="660" spans="13:13" ht="101.25" customHeight="1" x14ac:dyDescent="0.25">
      <c r="M660" s="14"/>
    </row>
    <row r="661" spans="13:13" ht="101.25" customHeight="1" x14ac:dyDescent="0.25">
      <c r="M661" s="14"/>
    </row>
    <row r="662" spans="13:13" ht="101.25" customHeight="1" x14ac:dyDescent="0.25">
      <c r="M662" s="14"/>
    </row>
    <row r="663" spans="13:13" ht="101.25" customHeight="1" x14ac:dyDescent="0.25">
      <c r="M663" s="14"/>
    </row>
    <row r="664" spans="13:13" ht="101.25" customHeight="1" x14ac:dyDescent="0.25">
      <c r="M664" s="14"/>
    </row>
    <row r="665" spans="13:13" ht="101.25" customHeight="1" x14ac:dyDescent="0.25">
      <c r="M665" s="14"/>
    </row>
    <row r="666" spans="13:13" ht="101.25" customHeight="1" x14ac:dyDescent="0.25">
      <c r="M666" s="14"/>
    </row>
    <row r="667" spans="13:13" ht="101.25" customHeight="1" x14ac:dyDescent="0.25">
      <c r="M667" s="14"/>
    </row>
    <row r="668" spans="13:13" ht="101.25" customHeight="1" x14ac:dyDescent="0.25">
      <c r="M668" s="14"/>
    </row>
    <row r="669" spans="13:13" ht="101.25" customHeight="1" x14ac:dyDescent="0.25">
      <c r="M669" s="14"/>
    </row>
    <row r="670" spans="13:13" ht="101.25" customHeight="1" x14ac:dyDescent="0.25">
      <c r="M670" s="14"/>
    </row>
    <row r="671" spans="13:13" ht="101.25" customHeight="1" x14ac:dyDescent="0.25">
      <c r="M671" s="14"/>
    </row>
    <row r="672" spans="13:13" ht="101.25" customHeight="1" x14ac:dyDescent="0.25">
      <c r="M672" s="14"/>
    </row>
    <row r="673" spans="13:13" ht="101.25" customHeight="1" x14ac:dyDescent="0.25">
      <c r="M673" s="14"/>
    </row>
    <row r="674" spans="13:13" ht="101.25" customHeight="1" x14ac:dyDescent="0.25">
      <c r="M674" s="14"/>
    </row>
    <row r="675" spans="13:13" ht="101.25" customHeight="1" x14ac:dyDescent="0.25">
      <c r="M675" s="14"/>
    </row>
    <row r="676" spans="13:13" ht="101.25" customHeight="1" x14ac:dyDescent="0.25">
      <c r="M676" s="14"/>
    </row>
    <row r="677" spans="13:13" ht="101.25" customHeight="1" x14ac:dyDescent="0.25">
      <c r="M677" s="14"/>
    </row>
    <row r="678" spans="13:13" ht="101.25" customHeight="1" x14ac:dyDescent="0.25">
      <c r="M678" s="14"/>
    </row>
    <row r="679" spans="13:13" ht="101.25" customHeight="1" x14ac:dyDescent="0.25">
      <c r="M679" s="14"/>
    </row>
    <row r="680" spans="13:13" ht="101.25" customHeight="1" x14ac:dyDescent="0.25">
      <c r="M680" s="14"/>
    </row>
    <row r="681" spans="13:13" ht="101.25" customHeight="1" x14ac:dyDescent="0.25">
      <c r="M681" s="14"/>
    </row>
    <row r="682" spans="13:13" ht="101.25" customHeight="1" x14ac:dyDescent="0.25">
      <c r="M682" s="14"/>
    </row>
    <row r="683" spans="13:13" ht="101.25" customHeight="1" x14ac:dyDescent="0.25">
      <c r="M683" s="14"/>
    </row>
    <row r="684" spans="13:13" ht="101.25" customHeight="1" x14ac:dyDescent="0.25">
      <c r="M684" s="14"/>
    </row>
    <row r="685" spans="13:13" ht="101.25" customHeight="1" x14ac:dyDescent="0.25">
      <c r="M685" s="14"/>
    </row>
    <row r="686" spans="13:13" ht="101.25" customHeight="1" x14ac:dyDescent="0.25">
      <c r="M686" s="14"/>
    </row>
    <row r="687" spans="13:13" ht="101.25" customHeight="1" x14ac:dyDescent="0.25">
      <c r="M687" s="14"/>
    </row>
    <row r="688" spans="13:13" ht="101.25" customHeight="1" x14ac:dyDescent="0.25">
      <c r="M688" s="14"/>
    </row>
    <row r="689" spans="13:13" ht="101.25" customHeight="1" x14ac:dyDescent="0.25">
      <c r="M689" s="14"/>
    </row>
    <row r="690" spans="13:13" ht="101.25" customHeight="1" x14ac:dyDescent="0.25">
      <c r="M690" s="14"/>
    </row>
    <row r="691" spans="13:13" ht="101.25" customHeight="1" x14ac:dyDescent="0.25">
      <c r="M691" s="14"/>
    </row>
    <row r="692" spans="13:13" ht="101.25" customHeight="1" x14ac:dyDescent="0.25">
      <c r="M692" s="14"/>
    </row>
    <row r="693" spans="13:13" ht="101.25" customHeight="1" x14ac:dyDescent="0.25">
      <c r="M693" s="14"/>
    </row>
    <row r="694" spans="13:13" ht="101.25" customHeight="1" x14ac:dyDescent="0.25">
      <c r="M694" s="14"/>
    </row>
    <row r="695" spans="13:13" ht="101.25" customHeight="1" x14ac:dyDescent="0.25">
      <c r="M695" s="14"/>
    </row>
    <row r="696" spans="13:13" ht="101.25" customHeight="1" x14ac:dyDescent="0.25">
      <c r="M696" s="14"/>
    </row>
    <row r="697" spans="13:13" ht="101.25" customHeight="1" x14ac:dyDescent="0.25">
      <c r="M697" s="14"/>
    </row>
    <row r="698" spans="13:13" ht="101.25" customHeight="1" x14ac:dyDescent="0.25">
      <c r="M698" s="14"/>
    </row>
    <row r="699" spans="13:13" ht="101.25" customHeight="1" x14ac:dyDescent="0.25">
      <c r="M699" s="14"/>
    </row>
    <row r="700" spans="13:13" ht="101.25" customHeight="1" x14ac:dyDescent="0.25">
      <c r="M700" s="14"/>
    </row>
    <row r="701" spans="13:13" ht="101.25" customHeight="1" x14ac:dyDescent="0.25">
      <c r="M701" s="14"/>
    </row>
    <row r="702" spans="13:13" ht="101.25" customHeight="1" x14ac:dyDescent="0.25">
      <c r="M702" s="14"/>
    </row>
    <row r="703" spans="13:13" ht="101.25" customHeight="1" x14ac:dyDescent="0.25">
      <c r="M703" s="14"/>
    </row>
    <row r="704" spans="13:13" ht="101.25" customHeight="1" x14ac:dyDescent="0.25">
      <c r="M704" s="14"/>
    </row>
    <row r="705" spans="13:13" ht="101.25" customHeight="1" x14ac:dyDescent="0.25">
      <c r="M705" s="14"/>
    </row>
    <row r="706" spans="13:13" ht="101.25" customHeight="1" x14ac:dyDescent="0.25">
      <c r="M706" s="14"/>
    </row>
    <row r="707" spans="13:13" ht="101.25" customHeight="1" x14ac:dyDescent="0.25">
      <c r="M707" s="14"/>
    </row>
    <row r="708" spans="13:13" ht="101.25" customHeight="1" x14ac:dyDescent="0.25">
      <c r="M708" s="14"/>
    </row>
    <row r="709" spans="13:13" ht="101.25" customHeight="1" x14ac:dyDescent="0.25">
      <c r="M709" s="14"/>
    </row>
    <row r="710" spans="13:13" ht="101.25" customHeight="1" x14ac:dyDescent="0.25">
      <c r="M710" s="14"/>
    </row>
    <row r="711" spans="13:13" ht="101.25" customHeight="1" x14ac:dyDescent="0.25">
      <c r="M711" s="14"/>
    </row>
    <row r="712" spans="13:13" ht="101.25" customHeight="1" x14ac:dyDescent="0.25">
      <c r="M712" s="14"/>
    </row>
    <row r="713" spans="13:13" ht="101.25" customHeight="1" x14ac:dyDescent="0.25">
      <c r="M713" s="14"/>
    </row>
    <row r="714" spans="13:13" ht="101.25" customHeight="1" x14ac:dyDescent="0.25">
      <c r="M714" s="14"/>
    </row>
    <row r="715" spans="13:13" ht="101.25" customHeight="1" x14ac:dyDescent="0.25">
      <c r="M715" s="14"/>
    </row>
    <row r="716" spans="13:13" ht="101.25" customHeight="1" x14ac:dyDescent="0.25">
      <c r="M716" s="14"/>
    </row>
    <row r="717" spans="13:13" ht="101.25" customHeight="1" x14ac:dyDescent="0.25">
      <c r="M717" s="14"/>
    </row>
    <row r="718" spans="13:13" ht="101.25" customHeight="1" x14ac:dyDescent="0.25">
      <c r="M718" s="14"/>
    </row>
    <row r="719" spans="13:13" ht="101.25" customHeight="1" x14ac:dyDescent="0.25">
      <c r="M719" s="14"/>
    </row>
    <row r="720" spans="13:13" ht="101.25" customHeight="1" x14ac:dyDescent="0.25">
      <c r="M720" s="14"/>
    </row>
    <row r="721" spans="13:13" ht="101.25" customHeight="1" x14ac:dyDescent="0.25">
      <c r="M721" s="14"/>
    </row>
    <row r="722" spans="13:13" ht="101.25" customHeight="1" x14ac:dyDescent="0.25">
      <c r="M722" s="14"/>
    </row>
    <row r="723" spans="13:13" ht="101.25" customHeight="1" x14ac:dyDescent="0.25">
      <c r="M723" s="14"/>
    </row>
    <row r="724" spans="13:13" ht="101.25" customHeight="1" x14ac:dyDescent="0.25">
      <c r="M724" s="14"/>
    </row>
    <row r="725" spans="13:13" ht="101.25" customHeight="1" x14ac:dyDescent="0.25">
      <c r="M725" s="14"/>
    </row>
    <row r="726" spans="13:13" ht="101.25" customHeight="1" x14ac:dyDescent="0.25">
      <c r="M726" s="14"/>
    </row>
    <row r="727" spans="13:13" ht="101.25" customHeight="1" x14ac:dyDescent="0.25">
      <c r="M727" s="14"/>
    </row>
    <row r="728" spans="13:13" ht="101.25" customHeight="1" x14ac:dyDescent="0.25">
      <c r="M728" s="14"/>
    </row>
    <row r="729" spans="13:13" ht="101.25" customHeight="1" x14ac:dyDescent="0.25">
      <c r="M729" s="14"/>
    </row>
    <row r="730" spans="13:13" ht="101.25" customHeight="1" x14ac:dyDescent="0.25">
      <c r="M730" s="14"/>
    </row>
    <row r="731" spans="13:13" ht="101.25" customHeight="1" x14ac:dyDescent="0.25">
      <c r="M731" s="14"/>
    </row>
    <row r="732" spans="13:13" ht="101.25" customHeight="1" x14ac:dyDescent="0.25">
      <c r="M732" s="14"/>
    </row>
    <row r="733" spans="13:13" ht="101.25" customHeight="1" x14ac:dyDescent="0.25">
      <c r="M733" s="14"/>
    </row>
    <row r="734" spans="13:13" ht="101.25" customHeight="1" x14ac:dyDescent="0.25">
      <c r="M734" s="14"/>
    </row>
    <row r="735" spans="13:13" ht="101.25" customHeight="1" x14ac:dyDescent="0.25">
      <c r="M735" s="14"/>
    </row>
    <row r="736" spans="13:13" ht="101.25" customHeight="1" x14ac:dyDescent="0.25">
      <c r="M736" s="14"/>
    </row>
    <row r="737" spans="13:13" ht="101.25" customHeight="1" x14ac:dyDescent="0.25">
      <c r="M737" s="14"/>
    </row>
    <row r="738" spans="13:13" ht="101.25" customHeight="1" x14ac:dyDescent="0.25">
      <c r="M738" s="14"/>
    </row>
    <row r="739" spans="13:13" ht="101.25" customHeight="1" x14ac:dyDescent="0.25">
      <c r="M739" s="14"/>
    </row>
    <row r="740" spans="13:13" ht="101.25" customHeight="1" x14ac:dyDescent="0.25">
      <c r="M740" s="14"/>
    </row>
    <row r="741" spans="13:13" ht="101.25" customHeight="1" x14ac:dyDescent="0.25">
      <c r="M741" s="14"/>
    </row>
    <row r="742" spans="13:13" ht="101.25" customHeight="1" x14ac:dyDescent="0.25">
      <c r="M742" s="14"/>
    </row>
    <row r="743" spans="13:13" ht="101.25" customHeight="1" x14ac:dyDescent="0.25">
      <c r="M743" s="14"/>
    </row>
    <row r="744" spans="13:13" ht="101.25" customHeight="1" x14ac:dyDescent="0.25">
      <c r="M744" s="14"/>
    </row>
    <row r="745" spans="13:13" ht="101.25" customHeight="1" x14ac:dyDescent="0.25">
      <c r="M745" s="14"/>
    </row>
    <row r="746" spans="13:13" ht="101.25" customHeight="1" x14ac:dyDescent="0.25">
      <c r="M746" s="14"/>
    </row>
    <row r="747" spans="13:13" ht="101.25" customHeight="1" x14ac:dyDescent="0.25">
      <c r="M747" s="14"/>
    </row>
    <row r="748" spans="13:13" ht="101.25" customHeight="1" x14ac:dyDescent="0.25">
      <c r="M748" s="14"/>
    </row>
    <row r="749" spans="13:13" ht="101.25" customHeight="1" x14ac:dyDescent="0.25">
      <c r="M749" s="14"/>
    </row>
    <row r="750" spans="13:13" ht="101.25" customHeight="1" x14ac:dyDescent="0.25">
      <c r="M750" s="14"/>
    </row>
    <row r="751" spans="13:13" ht="101.25" customHeight="1" x14ac:dyDescent="0.25">
      <c r="M751" s="14"/>
    </row>
    <row r="752" spans="13:13" ht="101.25" customHeight="1" x14ac:dyDescent="0.25">
      <c r="M752" s="14"/>
    </row>
    <row r="753" spans="13:13" ht="101.25" customHeight="1" x14ac:dyDescent="0.25">
      <c r="M753" s="14"/>
    </row>
    <row r="754" spans="13:13" ht="101.25" customHeight="1" x14ac:dyDescent="0.25">
      <c r="M754" s="14"/>
    </row>
    <row r="755" spans="13:13" ht="101.25" customHeight="1" x14ac:dyDescent="0.25">
      <c r="M755" s="14"/>
    </row>
    <row r="756" spans="13:13" ht="101.25" customHeight="1" x14ac:dyDescent="0.25">
      <c r="M756" s="14"/>
    </row>
    <row r="757" spans="13:13" ht="101.25" customHeight="1" x14ac:dyDescent="0.25">
      <c r="M757" s="14"/>
    </row>
    <row r="758" spans="13:13" ht="101.25" customHeight="1" x14ac:dyDescent="0.25">
      <c r="M758" s="14"/>
    </row>
    <row r="759" spans="13:13" ht="101.25" customHeight="1" x14ac:dyDescent="0.25">
      <c r="M759" s="14"/>
    </row>
    <row r="760" spans="13:13" ht="101.25" customHeight="1" x14ac:dyDescent="0.25">
      <c r="M760" s="14"/>
    </row>
    <row r="761" spans="13:13" ht="101.25" customHeight="1" x14ac:dyDescent="0.25">
      <c r="M761" s="14"/>
    </row>
    <row r="762" spans="13:13" ht="101.25" customHeight="1" x14ac:dyDescent="0.25">
      <c r="M762" s="14"/>
    </row>
    <row r="763" spans="13:13" ht="101.25" customHeight="1" x14ac:dyDescent="0.25">
      <c r="M763" s="14"/>
    </row>
    <row r="764" spans="13:13" ht="101.25" customHeight="1" x14ac:dyDescent="0.25">
      <c r="M764" s="14"/>
    </row>
    <row r="765" spans="13:13" ht="101.25" customHeight="1" x14ac:dyDescent="0.25">
      <c r="M765" s="14"/>
    </row>
    <row r="766" spans="13:13" ht="101.25" customHeight="1" x14ac:dyDescent="0.25">
      <c r="M766" s="14"/>
    </row>
    <row r="767" spans="13:13" ht="101.25" customHeight="1" x14ac:dyDescent="0.25">
      <c r="M767" s="14"/>
    </row>
    <row r="768" spans="13:13" ht="101.25" customHeight="1" x14ac:dyDescent="0.25">
      <c r="M768" s="14"/>
    </row>
    <row r="769" spans="13:13" ht="101.25" customHeight="1" x14ac:dyDescent="0.25">
      <c r="M769" s="14"/>
    </row>
    <row r="770" spans="13:13" ht="101.25" customHeight="1" x14ac:dyDescent="0.25">
      <c r="M770" s="14"/>
    </row>
    <row r="771" spans="13:13" ht="101.25" customHeight="1" x14ac:dyDescent="0.25">
      <c r="M771" s="14"/>
    </row>
    <row r="772" spans="13:13" ht="101.25" customHeight="1" x14ac:dyDescent="0.25">
      <c r="M772" s="14"/>
    </row>
    <row r="773" spans="13:13" ht="101.25" customHeight="1" x14ac:dyDescent="0.25">
      <c r="M773" s="14"/>
    </row>
    <row r="774" spans="13:13" ht="101.25" customHeight="1" x14ac:dyDescent="0.25">
      <c r="M774" s="14"/>
    </row>
    <row r="775" spans="13:13" ht="101.25" customHeight="1" x14ac:dyDescent="0.25">
      <c r="M775" s="14"/>
    </row>
    <row r="776" spans="13:13" ht="101.25" customHeight="1" x14ac:dyDescent="0.25">
      <c r="M776" s="14"/>
    </row>
    <row r="777" spans="13:13" ht="101.25" customHeight="1" x14ac:dyDescent="0.25">
      <c r="M777" s="14"/>
    </row>
    <row r="778" spans="13:13" ht="101.25" customHeight="1" x14ac:dyDescent="0.25">
      <c r="M778" s="14"/>
    </row>
    <row r="779" spans="13:13" ht="101.25" customHeight="1" x14ac:dyDescent="0.25">
      <c r="M779" s="14"/>
    </row>
    <row r="780" spans="13:13" ht="101.25" customHeight="1" x14ac:dyDescent="0.25">
      <c r="M780" s="14"/>
    </row>
    <row r="781" spans="13:13" ht="101.25" customHeight="1" x14ac:dyDescent="0.25">
      <c r="M781" s="14"/>
    </row>
    <row r="782" spans="13:13" ht="101.25" customHeight="1" x14ac:dyDescent="0.25">
      <c r="M782" s="14"/>
    </row>
    <row r="783" spans="13:13" ht="101.25" customHeight="1" x14ac:dyDescent="0.25">
      <c r="M783" s="14"/>
    </row>
    <row r="784" spans="13:13" ht="101.25" customHeight="1" x14ac:dyDescent="0.25">
      <c r="M784" s="14"/>
    </row>
    <row r="785" spans="13:13" ht="101.25" customHeight="1" x14ac:dyDescent="0.25">
      <c r="M785" s="14"/>
    </row>
    <row r="786" spans="13:13" ht="101.25" customHeight="1" x14ac:dyDescent="0.25">
      <c r="M786" s="14"/>
    </row>
    <row r="787" spans="13:13" ht="101.25" customHeight="1" x14ac:dyDescent="0.25">
      <c r="M787" s="14"/>
    </row>
    <row r="788" spans="13:13" ht="101.25" customHeight="1" x14ac:dyDescent="0.25">
      <c r="M788" s="14"/>
    </row>
    <row r="789" spans="13:13" ht="101.25" customHeight="1" x14ac:dyDescent="0.25">
      <c r="M789" s="14"/>
    </row>
    <row r="790" spans="13:13" ht="101.25" customHeight="1" x14ac:dyDescent="0.25">
      <c r="M790" s="14"/>
    </row>
    <row r="791" spans="13:13" ht="101.25" customHeight="1" x14ac:dyDescent="0.25">
      <c r="M791" s="14"/>
    </row>
    <row r="792" spans="13:13" ht="101.25" customHeight="1" x14ac:dyDescent="0.25">
      <c r="M792" s="14"/>
    </row>
    <row r="793" spans="13:13" ht="101.25" customHeight="1" x14ac:dyDescent="0.25">
      <c r="M793" s="14"/>
    </row>
    <row r="794" spans="13:13" ht="101.25" customHeight="1" x14ac:dyDescent="0.25">
      <c r="M794" s="14"/>
    </row>
    <row r="795" spans="13:13" ht="101.25" customHeight="1" x14ac:dyDescent="0.25">
      <c r="M795" s="14"/>
    </row>
    <row r="796" spans="13:13" ht="101.25" customHeight="1" x14ac:dyDescent="0.25">
      <c r="M796" s="14"/>
    </row>
    <row r="797" spans="13:13" ht="101.25" customHeight="1" x14ac:dyDescent="0.25">
      <c r="M797" s="14"/>
    </row>
    <row r="798" spans="13:13" ht="101.25" customHeight="1" x14ac:dyDescent="0.25">
      <c r="M798" s="14"/>
    </row>
    <row r="799" spans="13:13" ht="101.25" customHeight="1" x14ac:dyDescent="0.25">
      <c r="M799" s="14"/>
    </row>
    <row r="800" spans="13:13" ht="101.25" customHeight="1" x14ac:dyDescent="0.25">
      <c r="M800" s="14"/>
    </row>
    <row r="801" spans="13:13" ht="101.25" customHeight="1" x14ac:dyDescent="0.25">
      <c r="M801" s="14"/>
    </row>
    <row r="802" spans="13:13" ht="101.25" customHeight="1" x14ac:dyDescent="0.25">
      <c r="M802" s="14"/>
    </row>
    <row r="803" spans="13:13" ht="101.25" customHeight="1" x14ac:dyDescent="0.25">
      <c r="M803" s="14"/>
    </row>
    <row r="804" spans="13:13" ht="101.25" customHeight="1" x14ac:dyDescent="0.25">
      <c r="M804" s="14"/>
    </row>
    <row r="805" spans="13:13" ht="101.25" customHeight="1" x14ac:dyDescent="0.25">
      <c r="M805" s="14"/>
    </row>
    <row r="806" spans="13:13" ht="101.25" customHeight="1" x14ac:dyDescent="0.25">
      <c r="M806" s="14"/>
    </row>
    <row r="807" spans="13:13" ht="101.25" customHeight="1" x14ac:dyDescent="0.25">
      <c r="M807" s="14"/>
    </row>
    <row r="808" spans="13:13" ht="101.25" customHeight="1" x14ac:dyDescent="0.25">
      <c r="M808" s="14"/>
    </row>
    <row r="809" spans="13:13" ht="101.25" customHeight="1" x14ac:dyDescent="0.25">
      <c r="M809" s="14"/>
    </row>
    <row r="810" spans="13:13" ht="101.25" customHeight="1" x14ac:dyDescent="0.25">
      <c r="M810" s="14"/>
    </row>
    <row r="811" spans="13:13" ht="101.25" customHeight="1" x14ac:dyDescent="0.25">
      <c r="M811" s="14"/>
    </row>
    <row r="812" spans="13:13" ht="101.25" customHeight="1" x14ac:dyDescent="0.25">
      <c r="M812" s="14"/>
    </row>
    <row r="813" spans="13:13" ht="101.25" customHeight="1" x14ac:dyDescent="0.25">
      <c r="M813" s="14"/>
    </row>
    <row r="814" spans="13:13" ht="101.25" customHeight="1" x14ac:dyDescent="0.25">
      <c r="M814" s="14"/>
    </row>
    <row r="815" spans="13:13" ht="101.25" customHeight="1" x14ac:dyDescent="0.25">
      <c r="M815" s="14"/>
    </row>
    <row r="816" spans="13:13" ht="101.25" customHeight="1" x14ac:dyDescent="0.25">
      <c r="M816" s="14"/>
    </row>
    <row r="817" spans="13:13" ht="101.25" customHeight="1" x14ac:dyDescent="0.25">
      <c r="M817" s="14"/>
    </row>
    <row r="818" spans="13:13" ht="101.25" customHeight="1" x14ac:dyDescent="0.25">
      <c r="M818" s="14"/>
    </row>
    <row r="819" spans="13:13" ht="101.25" customHeight="1" x14ac:dyDescent="0.25">
      <c r="M819" s="14"/>
    </row>
    <row r="820" spans="13:13" ht="101.25" customHeight="1" x14ac:dyDescent="0.25">
      <c r="M820" s="14"/>
    </row>
    <row r="821" spans="13:13" ht="101.25" customHeight="1" x14ac:dyDescent="0.25">
      <c r="M821" s="14"/>
    </row>
    <row r="822" spans="13:13" ht="101.25" customHeight="1" x14ac:dyDescent="0.25">
      <c r="M822" s="14"/>
    </row>
    <row r="823" spans="13:13" ht="101.25" customHeight="1" x14ac:dyDescent="0.25">
      <c r="M823" s="14"/>
    </row>
    <row r="824" spans="13:13" ht="101.25" customHeight="1" x14ac:dyDescent="0.25">
      <c r="M824" s="14"/>
    </row>
    <row r="825" spans="13:13" ht="101.25" customHeight="1" x14ac:dyDescent="0.25">
      <c r="M825" s="14"/>
    </row>
    <row r="826" spans="13:13" ht="101.25" customHeight="1" x14ac:dyDescent="0.25">
      <c r="M826" s="14"/>
    </row>
    <row r="827" spans="13:13" ht="101.25" customHeight="1" x14ac:dyDescent="0.25">
      <c r="M827" s="14"/>
    </row>
    <row r="828" spans="13:13" ht="101.25" customHeight="1" x14ac:dyDescent="0.25">
      <c r="M828" s="14"/>
    </row>
    <row r="829" spans="13:13" ht="101.25" customHeight="1" x14ac:dyDescent="0.25">
      <c r="M829" s="14"/>
    </row>
    <row r="830" spans="13:13" ht="101.25" customHeight="1" x14ac:dyDescent="0.25">
      <c r="M830" s="14"/>
    </row>
    <row r="831" spans="13:13" ht="101.25" customHeight="1" x14ac:dyDescent="0.25">
      <c r="M831" s="14"/>
    </row>
    <row r="832" spans="13:13" ht="101.25" customHeight="1" x14ac:dyDescent="0.25">
      <c r="M832" s="14"/>
    </row>
    <row r="833" spans="13:13" ht="101.25" customHeight="1" x14ac:dyDescent="0.25">
      <c r="M833" s="14"/>
    </row>
    <row r="834" spans="13:13" ht="101.25" customHeight="1" x14ac:dyDescent="0.25">
      <c r="M834" s="14"/>
    </row>
    <row r="835" spans="13:13" ht="101.25" customHeight="1" x14ac:dyDescent="0.25">
      <c r="M835" s="14"/>
    </row>
    <row r="836" spans="13:13" ht="101.25" customHeight="1" x14ac:dyDescent="0.25">
      <c r="M836" s="14"/>
    </row>
    <row r="837" spans="13:13" ht="101.25" customHeight="1" x14ac:dyDescent="0.25">
      <c r="M837" s="14"/>
    </row>
    <row r="838" spans="13:13" ht="101.25" customHeight="1" x14ac:dyDescent="0.25">
      <c r="M838" s="14"/>
    </row>
    <row r="839" spans="13:13" ht="101.25" customHeight="1" x14ac:dyDescent="0.25">
      <c r="M839" s="14"/>
    </row>
    <row r="840" spans="13:13" ht="101.25" customHeight="1" x14ac:dyDescent="0.25">
      <c r="M840" s="14"/>
    </row>
    <row r="841" spans="13:13" ht="101.25" customHeight="1" x14ac:dyDescent="0.25">
      <c r="M841" s="14"/>
    </row>
    <row r="842" spans="13:13" ht="101.25" customHeight="1" x14ac:dyDescent="0.25">
      <c r="M842" s="14"/>
    </row>
    <row r="843" spans="13:13" ht="101.25" customHeight="1" x14ac:dyDescent="0.25">
      <c r="M843" s="14"/>
    </row>
    <row r="844" spans="13:13" ht="101.25" customHeight="1" x14ac:dyDescent="0.25">
      <c r="M844" s="14"/>
    </row>
    <row r="845" spans="13:13" ht="101.25" customHeight="1" x14ac:dyDescent="0.25">
      <c r="M845" s="14"/>
    </row>
    <row r="846" spans="13:13" ht="101.25" customHeight="1" x14ac:dyDescent="0.25">
      <c r="M846" s="14"/>
    </row>
    <row r="847" spans="13:13" ht="101.25" customHeight="1" x14ac:dyDescent="0.25">
      <c r="M847" s="14"/>
    </row>
    <row r="848" spans="13:13" ht="101.25" customHeight="1" x14ac:dyDescent="0.25">
      <c r="M848" s="14"/>
    </row>
    <row r="849" spans="13:13" ht="101.25" customHeight="1" x14ac:dyDescent="0.25">
      <c r="M849" s="14"/>
    </row>
    <row r="850" spans="13:13" ht="101.25" customHeight="1" x14ac:dyDescent="0.25">
      <c r="M850" s="14"/>
    </row>
    <row r="851" spans="13:13" ht="101.25" customHeight="1" x14ac:dyDescent="0.25">
      <c r="M851" s="14"/>
    </row>
    <row r="852" spans="13:13" ht="101.25" customHeight="1" x14ac:dyDescent="0.25">
      <c r="M852" s="14"/>
    </row>
    <row r="853" spans="13:13" ht="101.25" customHeight="1" x14ac:dyDescent="0.25">
      <c r="M853" s="14"/>
    </row>
    <row r="854" spans="13:13" ht="101.25" customHeight="1" x14ac:dyDescent="0.25">
      <c r="M854" s="14"/>
    </row>
    <row r="855" spans="13:13" ht="101.25" customHeight="1" x14ac:dyDescent="0.25">
      <c r="M855" s="14"/>
    </row>
    <row r="856" spans="13:13" ht="101.25" customHeight="1" x14ac:dyDescent="0.25">
      <c r="M856" s="14"/>
    </row>
    <row r="857" spans="13:13" ht="101.25" customHeight="1" x14ac:dyDescent="0.25">
      <c r="M857" s="14"/>
    </row>
    <row r="858" spans="13:13" ht="101.25" customHeight="1" x14ac:dyDescent="0.25">
      <c r="M858" s="14"/>
    </row>
    <row r="859" spans="13:13" ht="101.25" customHeight="1" x14ac:dyDescent="0.25">
      <c r="M859" s="14"/>
    </row>
  </sheetData>
  <autoFilter ref="B4:AA101" xr:uid="{00000000-0001-0000-0000-000000000000}">
    <filterColumn colId="6" showButton="0"/>
    <filterColumn colId="7" showButton="0"/>
  </autoFilter>
  <mergeCells count="11">
    <mergeCell ref="B2:L2"/>
    <mergeCell ref="G4:G5"/>
    <mergeCell ref="H4:J4"/>
    <mergeCell ref="K4:K5"/>
    <mergeCell ref="L4:L5"/>
    <mergeCell ref="B3:E3"/>
    <mergeCell ref="B4:B5"/>
    <mergeCell ref="C4:C5"/>
    <mergeCell ref="D4:D5"/>
    <mergeCell ref="E4:E5"/>
    <mergeCell ref="F4:F5"/>
  </mergeCells>
  <conditionalFormatting sqref="B4:C4 E4:G4">
    <cfRule type="expression" dxfId="4" priority="4">
      <formula>ISERROR(B4)</formula>
    </cfRule>
  </conditionalFormatting>
  <conditionalFormatting sqref="C1 C3:C1048576">
    <cfRule type="duplicateValues" dxfId="3" priority="2"/>
  </conditionalFormatting>
  <conditionalFormatting sqref="C2">
    <cfRule type="duplicateValues" dxfId="2" priority="1"/>
  </conditionalFormatting>
  <conditionalFormatting sqref="J5">
    <cfRule type="expression" dxfId="1" priority="3">
      <formula>ISERROR(J5)</formula>
    </cfRule>
  </conditionalFormatting>
  <conditionalFormatting sqref="K4:L4">
    <cfRule type="expression" dxfId="0" priority="5">
      <formula>ISERROR(K4)</formula>
    </cfRule>
  </conditionalFormatting>
  <hyperlinks>
    <hyperlink ref="C74" r:id="rId1" display="https://isolucion.idrd.gov.co/Isolucion4IDRD/Medicion/frmIndicadoresBase.aspx?CodIndicador=MTY1Ng==&amp;FechaIni=MjQvMTAvMjAyMw==&amp;FechaFin=MjQvMTAvMjAyNA==" xr:uid="{953AB20E-1873-447B-90E7-DE60C2DA9F1E}"/>
    <hyperlink ref="C75" r:id="rId2" display="https://isolucion.idrd.gov.co/Isolucion4IDRD/Medicion/frmIndicadoresBase.aspx?CodIndicador=MTcyOQ==&amp;FechaIni=MjQvMTAvMjAyMw==&amp;FechaFin=MjQvMTAvMjAyNA==" xr:uid="{A1112B02-CEBB-464D-8210-4327E265F3F4}"/>
    <hyperlink ref="C76" r:id="rId3" display="https://isolucion.idrd.gov.co/Isolucion4IDRD/Medicion/frmIndicadoresBase.aspx?CodIndicador=MTcwMQ==&amp;FechaIni=MjQvMTAvMjAyMw==&amp;FechaFin=MjQvMTAvMjAyNA==" xr:uid="{88F04C1A-9E0A-41FB-A983-80C6472FA222}"/>
    <hyperlink ref="C77" r:id="rId4" display="https://isolucion.idrd.gov.co/Isolucion4IDRD/Medicion/frmIndicadoresBase.aspx?CodIndicador=MTY1Nw==&amp;FechaIni=MjQvMTAvMjAyMw==&amp;FechaFin=MjQvMTAvMjAyNA==" xr:uid="{41EED78E-BD99-491E-8014-A8F39BCDE1A8}"/>
    <hyperlink ref="C86" r:id="rId5" display="https://isolucion.idrd.gov.co/Isolucion4IDRD/Medicion/frmIndicadoresBase.aspx?CodIndicador=MTczOA==&amp;FechaIni=MTIvMTAvMjAyMw==&amp;FechaFin=MTIvMTAvMjAyNA==" xr:uid="{A66C047E-BC3A-47D3-AC3E-C8E268B783C3}"/>
    <hyperlink ref="C87" r:id="rId6" display="https://isolucion.idrd.gov.co/Isolucion4IDRD/Medicion/frmIndicadoresBase.aspx?CodIndicador=MTczNw==&amp;FechaIni=MTIvMTAvMjAyMw==&amp;FechaFin=MTIvMTAvMjAyNA==" xr:uid="{1093E17F-409F-4F68-807A-85C00C33D034}"/>
    <hyperlink ref="C88" r:id="rId7" display="https://isolucion.idrd.gov.co/Isolucion4IDRD/Medicion/frmIndicadoresBase.aspx?CodIndicador=MTY4Mw==&amp;FechaIni=MTMvMTAvMjAyMw==&amp;FechaFin=MTMvMTAvMjAyNA==" xr:uid="{661A00BC-AC80-4FF4-8E0F-A95260D38AB9}"/>
    <hyperlink ref="C89" r:id="rId8" display="https://isolucion.idrd.gov.co/Isolucion4IDRD/Medicion/frmIndicadoresBase.aspx?CodIndicador=MTQ0NQ==&amp;FechaIni=MjYvMTAvMjAyMw==&amp;FechaFin=MjYvMTAvMjAyNA==" xr:uid="{79473DF5-0A9A-4299-A0E0-ABF9CDD9D21C}"/>
    <hyperlink ref="C90" r:id="rId9" display="https://isolucion.idrd.gov.co/Isolucion4IDRD/Medicion/frmIndicadoresBase.aspx?CodIndicador=MTYwMw==&amp;FechaIni=MjYvMTAvMjAyMw==&amp;FechaFin=MjYvMTAvMjAyNA==" xr:uid="{2413ABCA-BF0D-4EB2-953D-93AFA3069DD6}"/>
    <hyperlink ref="C91" r:id="rId10" display="https://isolucion.idrd.gov.co/Isolucion4IDRD/Medicion/frmIndicadoresBase.aspx?CodIndicador=MTYzOQ==&amp;FechaIni=MjYvMTAvMjAyMw==&amp;FechaFin=MjYvMTAvMjAyNA==" xr:uid="{A41781E4-6D82-45E4-B5CF-E43F6226F532}"/>
    <hyperlink ref="C92" r:id="rId11" display="https://isolucion.idrd.gov.co/Isolucion4IDRD/Medicion/frmIndicadoresBase.aspx?CodIndicador=MTY1Mg==&amp;FechaIni=MjYvMTAvMjAyMw==&amp;FechaFin=MjYvMTAvMjAyNA==" xr:uid="{1BAD0AC7-E145-4C75-99DA-F09E9B8B8ABE}"/>
    <hyperlink ref="C93" r:id="rId12" display="https://isolucion.idrd.gov.co/Isolucion4IDRD/Medicion/frmIndicadoresBase.aspx?CodIndicador=MTI2MA==&amp;FechaIni=MjYvMTAvMjAyMw==&amp;FechaFin=MjYvMTAvMjAyNA==" xr:uid="{382AE273-0F7D-4E83-857A-FCF64C576A64}"/>
    <hyperlink ref="C94" r:id="rId13" display="https://isolucion.idrd.gov.co/Isolucion4IDRD/Medicion/frmIndicadoresBase.aspx?CodIndicador=MTQ0OA==&amp;FechaIni=MjYvMTAvMjAyMw==&amp;FechaFin=MjYvMTAvMjAyNA==" xr:uid="{EEA29D2F-EF65-401F-8A0D-ABAEC254E6E2}"/>
    <hyperlink ref="C95" r:id="rId14" display="https://isolucion.idrd.gov.co/Isolucion4IDRD/Medicion/frmIndicadoresBase.aspx?CodIndicador=MTYzNA==&amp;FechaIni=MjAvMTAvMjAyMw==&amp;FechaFin=MjAvMTAvMjAyNA==" xr:uid="{82550B64-3154-4F85-89EC-65DA364CC988}"/>
    <hyperlink ref="C96" r:id="rId15" display="https://isolucion.idrd.gov.co/Isolucion4IDRD/Medicion/frmIndicadoresBase.aspx?CodIndicador=MTQzMg==&amp;FechaIni=MjAvMTAvMjAyMw==&amp;FechaFin=MjAvMTAvMjAyNA==" xr:uid="{4FA8A8AD-C77E-4665-8399-9BD7362713DB}"/>
    <hyperlink ref="C97" r:id="rId16" display="https://isolucion.idrd.gov.co/Isolucion4IDRD/Medicion/frmIndicadoresBase.aspx?CodIndicador=MTQyNg==&amp;FechaIni=MjAvMTAvMjAyMw==&amp;FechaFin=MjAvMTAvMjAyNA==" xr:uid="{6316528B-4242-441A-813A-8036D2B47D77}"/>
    <hyperlink ref="C98" r:id="rId17" display="https://isolucion.idrd.gov.co/Isolucion4IDRD/Medicion/frmIndicadoresBase.aspx?CodIndicador=Mzc5&amp;FechaIni=MjAvMTAvMjAyMw==&amp;FechaFin=MjAvMTAvMjAyNA==" xr:uid="{EF81C93A-F3AF-4BF5-B9AD-1B77360C98B0}"/>
    <hyperlink ref="C99" r:id="rId18" display="https://isolucion.idrd.gov.co/Isolucion4IDRD/Medicion/frmIndicadoresBase.aspx?CodIndicador=Mzky&amp;FechaIni=MjYvMTAvMjAyMw==&amp;FechaFin=MjYvMTAvMjAyNA==" xr:uid="{5D4D5F79-732F-4BC2-BEC0-4BBCC069535F}"/>
    <hyperlink ref="C100" r:id="rId19" display="https://isolucion.idrd.gov.co/Isolucion4IDRD/Medicion/frmIndicadoresBase.aspx?CodIndicador=Mzkz&amp;FechaIni=MjYvMTAvMjAyMw==&amp;FechaFin=MjYvMTAvMjAyNA==" xr:uid="{5985A808-2756-42CA-BAB8-FCE29DC43CD0}"/>
    <hyperlink ref="C101" r:id="rId20" display="https://isolucion.idrd.gov.co/Isolucion4IDRD/Medicion/frmIndicadoresBase.aspx?CodIndicador=MTQ2Mg==&amp;FechaIni=MjYvMTAvMjAyMw==&amp;FechaFin=MjYvMTAvMjAyNA==" xr:uid="{90E9C2E4-08C6-4845-BFE7-3A33491C7A23}"/>
  </hyperlinks>
  <pageMargins left="0.7" right="0.7" top="0.75" bottom="0.75" header="0" footer="0"/>
  <pageSetup paperSize="9" orientation="portrait" r:id="rId21"/>
  <ignoredErrors>
    <ignoredError sqref="K6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E24E-4922-46CF-BE1D-282CEA914FFA}">
  <sheetPr codeName="Hoja1"/>
  <dimension ref="A1:E17"/>
  <sheetViews>
    <sheetView workbookViewId="0">
      <selection activeCell="H12" sqref="H12"/>
    </sheetView>
  </sheetViews>
  <sheetFormatPr baseColWidth="10" defaultRowHeight="15" x14ac:dyDescent="0.25"/>
  <cols>
    <col min="1" max="1" width="13.140625" customWidth="1"/>
    <col min="3" max="3" width="47.85546875" style="9" customWidth="1"/>
  </cols>
  <sheetData>
    <row r="1" spans="1:5" ht="15.75" thickBot="1" x14ac:dyDescent="0.3">
      <c r="D1" t="s">
        <v>259</v>
      </c>
      <c r="E1" t="s">
        <v>260</v>
      </c>
    </row>
    <row r="2" spans="1:5" ht="30.75" thickBot="1" x14ac:dyDescent="0.3">
      <c r="A2" s="10"/>
      <c r="C2" s="9" t="s">
        <v>199</v>
      </c>
      <c r="D2" s="11" t="s">
        <v>215</v>
      </c>
      <c r="E2" s="12" t="s">
        <v>271</v>
      </c>
    </row>
    <row r="3" spans="1:5" ht="15.75" thickBot="1" x14ac:dyDescent="0.3">
      <c r="A3" s="10"/>
      <c r="C3" s="9" t="s">
        <v>200</v>
      </c>
      <c r="D3" s="11" t="s">
        <v>215</v>
      </c>
      <c r="E3" s="12" t="s">
        <v>271</v>
      </c>
    </row>
    <row r="4" spans="1:5" ht="15.75" thickBot="1" x14ac:dyDescent="0.3">
      <c r="A4" s="10"/>
      <c r="C4" s="9" t="s">
        <v>201</v>
      </c>
      <c r="D4" s="11" t="s">
        <v>215</v>
      </c>
      <c r="E4" s="12" t="s">
        <v>271</v>
      </c>
    </row>
    <row r="5" spans="1:5" ht="15.75" thickBot="1" x14ac:dyDescent="0.3">
      <c r="A5" s="10"/>
      <c r="C5" s="9" t="s">
        <v>202</v>
      </c>
      <c r="D5" s="11" t="s">
        <v>215</v>
      </c>
      <c r="E5" s="12" t="s">
        <v>271</v>
      </c>
    </row>
    <row r="6" spans="1:5" ht="30.75" thickBot="1" x14ac:dyDescent="0.3">
      <c r="A6" s="10"/>
      <c r="C6" s="9" t="s">
        <v>203</v>
      </c>
      <c r="D6" s="11" t="s">
        <v>215</v>
      </c>
      <c r="E6" s="12" t="s">
        <v>271</v>
      </c>
    </row>
    <row r="7" spans="1:5" ht="30.75" thickBot="1" x14ac:dyDescent="0.3">
      <c r="A7" s="10"/>
      <c r="C7" s="9" t="s">
        <v>204</v>
      </c>
      <c r="D7" s="11" t="s">
        <v>215</v>
      </c>
      <c r="E7" s="12" t="s">
        <v>271</v>
      </c>
    </row>
    <row r="8" spans="1:5" ht="15.75" thickBot="1" x14ac:dyDescent="0.3">
      <c r="A8" s="10"/>
      <c r="C8" s="9" t="s">
        <v>205</v>
      </c>
      <c r="D8" s="11" t="s">
        <v>215</v>
      </c>
      <c r="E8" s="12" t="s">
        <v>215</v>
      </c>
    </row>
    <row r="9" spans="1:5" ht="15.75" thickBot="1" x14ac:dyDescent="0.3">
      <c r="A9" s="10"/>
      <c r="C9" s="9" t="s">
        <v>206</v>
      </c>
      <c r="D9" s="11" t="s">
        <v>215</v>
      </c>
      <c r="E9" s="12" t="s">
        <v>215</v>
      </c>
    </row>
    <row r="10" spans="1:5" ht="15.75" thickBot="1" x14ac:dyDescent="0.3">
      <c r="A10" s="10"/>
      <c r="C10" s="9" t="s">
        <v>207</v>
      </c>
      <c r="D10" s="11" t="s">
        <v>215</v>
      </c>
      <c r="E10" s="12" t="s">
        <v>215</v>
      </c>
    </row>
    <row r="11" spans="1:5" ht="15.75" thickBot="1" x14ac:dyDescent="0.3">
      <c r="A11" s="10"/>
      <c r="C11" s="9" t="s">
        <v>208</v>
      </c>
      <c r="D11" s="11" t="s">
        <v>215</v>
      </c>
    </row>
    <row r="12" spans="1:5" ht="15.75" thickBot="1" x14ac:dyDescent="0.3">
      <c r="A12" s="10"/>
      <c r="C12" s="9" t="s">
        <v>209</v>
      </c>
      <c r="D12" s="11" t="s">
        <v>215</v>
      </c>
      <c r="E12" s="12" t="s">
        <v>215</v>
      </c>
    </row>
    <row r="13" spans="1:5" ht="15.75" thickBot="1" x14ac:dyDescent="0.3">
      <c r="A13" s="10"/>
      <c r="C13" s="9" t="s">
        <v>210</v>
      </c>
      <c r="D13" s="11" t="s">
        <v>215</v>
      </c>
      <c r="E13" s="12" t="s">
        <v>271</v>
      </c>
    </row>
    <row r="14" spans="1:5" ht="15.75" thickBot="1" x14ac:dyDescent="0.3">
      <c r="A14" s="10"/>
      <c r="C14" s="9" t="s">
        <v>211</v>
      </c>
      <c r="D14" s="11" t="s">
        <v>215</v>
      </c>
      <c r="E14" s="12" t="s">
        <v>271</v>
      </c>
    </row>
    <row r="15" spans="1:5" ht="15.75" thickBot="1" x14ac:dyDescent="0.3">
      <c r="A15" s="10"/>
      <c r="C15" s="9" t="s">
        <v>212</v>
      </c>
      <c r="D15" s="12" t="s">
        <v>271</v>
      </c>
    </row>
    <row r="16" spans="1:5" ht="15.75" thickBot="1" x14ac:dyDescent="0.3">
      <c r="A16" s="10"/>
      <c r="C16" s="9" t="s">
        <v>213</v>
      </c>
      <c r="D16" s="11" t="s">
        <v>215</v>
      </c>
      <c r="E16" s="12" t="s">
        <v>271</v>
      </c>
    </row>
    <row r="17" spans="1:5" ht="15.75" thickBot="1" x14ac:dyDescent="0.3">
      <c r="A17" s="10"/>
      <c r="C17" s="9" t="s">
        <v>214</v>
      </c>
      <c r="D17" s="11" t="s">
        <v>215</v>
      </c>
      <c r="E17" s="13" t="s">
        <v>271</v>
      </c>
    </row>
  </sheetData>
  <pageMargins left="0.7" right="0.7" top="0.75" bottom="0.75" header="0.3" footer="0.3"/>
  <drawing r:id="rId1"/>
  <legacyDrawing r:id="rId2"/>
  <controls>
    <mc:AlternateContent xmlns:mc="http://schemas.openxmlformats.org/markup-compatibility/2006">
      <mc:Choice Requires="x14">
        <control shapeId="3104" r:id="rId3" name="Control 32">
          <controlPr defaultSize="0" autoPict="0" r:id="rId4">
            <anchor moveWithCells="1">
              <from>
                <xdr:col>0</xdr:col>
                <xdr:colOff>0</xdr:colOff>
                <xdr:row>16</xdr:row>
                <xdr:rowOff>0</xdr:rowOff>
              </from>
              <to>
                <xdr:col>1</xdr:col>
                <xdr:colOff>38100</xdr:colOff>
                <xdr:row>20</xdr:row>
                <xdr:rowOff>142875</xdr:rowOff>
              </to>
            </anchor>
          </controlPr>
        </control>
      </mc:Choice>
      <mc:Fallback>
        <control shapeId="3104" r:id="rId3" name="Control 32"/>
      </mc:Fallback>
    </mc:AlternateContent>
    <mc:AlternateContent xmlns:mc="http://schemas.openxmlformats.org/markup-compatibility/2006">
      <mc:Choice Requires="x14">
        <control shapeId="3103" r:id="rId5" name="Control 31">
          <controlPr defaultSize="0" autoPict="0" r:id="rId4">
            <anchor moveWithCells="1">
              <from>
                <xdr:col>0</xdr:col>
                <xdr:colOff>0</xdr:colOff>
                <xdr:row>15</xdr:row>
                <xdr:rowOff>0</xdr:rowOff>
              </from>
              <to>
                <xdr:col>1</xdr:col>
                <xdr:colOff>38100</xdr:colOff>
                <xdr:row>19</xdr:row>
                <xdr:rowOff>133350</xdr:rowOff>
              </to>
            </anchor>
          </controlPr>
        </control>
      </mc:Choice>
      <mc:Fallback>
        <control shapeId="3103" r:id="rId5" name="Control 31"/>
      </mc:Fallback>
    </mc:AlternateContent>
    <mc:AlternateContent xmlns:mc="http://schemas.openxmlformats.org/markup-compatibility/2006">
      <mc:Choice Requires="x14">
        <control shapeId="3102" r:id="rId6" name="Control 30">
          <controlPr defaultSize="0" autoPict="0" r:id="rId4">
            <anchor moveWithCells="1">
              <from>
                <xdr:col>0</xdr:col>
                <xdr:colOff>0</xdr:colOff>
                <xdr:row>14</xdr:row>
                <xdr:rowOff>0</xdr:rowOff>
              </from>
              <to>
                <xdr:col>1</xdr:col>
                <xdr:colOff>38100</xdr:colOff>
                <xdr:row>18</xdr:row>
                <xdr:rowOff>123825</xdr:rowOff>
              </to>
            </anchor>
          </controlPr>
        </control>
      </mc:Choice>
      <mc:Fallback>
        <control shapeId="3102" r:id="rId6" name="Control 30"/>
      </mc:Fallback>
    </mc:AlternateContent>
    <mc:AlternateContent xmlns:mc="http://schemas.openxmlformats.org/markup-compatibility/2006">
      <mc:Choice Requires="x14">
        <control shapeId="3101" r:id="rId7" name="Control 29">
          <controlPr defaultSize="0" autoPict="0" r:id="rId4">
            <anchor moveWithCells="1">
              <from>
                <xdr:col>0</xdr:col>
                <xdr:colOff>0</xdr:colOff>
                <xdr:row>13</xdr:row>
                <xdr:rowOff>0</xdr:rowOff>
              </from>
              <to>
                <xdr:col>1</xdr:col>
                <xdr:colOff>38100</xdr:colOff>
                <xdr:row>17</xdr:row>
                <xdr:rowOff>114300</xdr:rowOff>
              </to>
            </anchor>
          </controlPr>
        </control>
      </mc:Choice>
      <mc:Fallback>
        <control shapeId="3101" r:id="rId7" name="Control 29"/>
      </mc:Fallback>
    </mc:AlternateContent>
    <mc:AlternateContent xmlns:mc="http://schemas.openxmlformats.org/markup-compatibility/2006">
      <mc:Choice Requires="x14">
        <control shapeId="3100" r:id="rId8" name="Control 28">
          <controlPr defaultSize="0" autoPict="0" r:id="rId4">
            <anchor moveWithCells="1">
              <from>
                <xdr:col>0</xdr:col>
                <xdr:colOff>0</xdr:colOff>
                <xdr:row>12</xdr:row>
                <xdr:rowOff>0</xdr:rowOff>
              </from>
              <to>
                <xdr:col>1</xdr:col>
                <xdr:colOff>38100</xdr:colOff>
                <xdr:row>16</xdr:row>
                <xdr:rowOff>0</xdr:rowOff>
              </to>
            </anchor>
          </controlPr>
        </control>
      </mc:Choice>
      <mc:Fallback>
        <control shapeId="3100" r:id="rId8" name="Control 28"/>
      </mc:Fallback>
    </mc:AlternateContent>
    <mc:AlternateContent xmlns:mc="http://schemas.openxmlformats.org/markup-compatibility/2006">
      <mc:Choice Requires="x14">
        <control shapeId="3099" r:id="rId9" name="Control 27">
          <controlPr defaultSize="0" autoPict="0" r:id="rId4">
            <anchor moveWithCells="1">
              <from>
                <xdr:col>0</xdr:col>
                <xdr:colOff>0</xdr:colOff>
                <xdr:row>11</xdr:row>
                <xdr:rowOff>0</xdr:rowOff>
              </from>
              <to>
                <xdr:col>1</xdr:col>
                <xdr:colOff>38100</xdr:colOff>
                <xdr:row>15</xdr:row>
                <xdr:rowOff>0</xdr:rowOff>
              </to>
            </anchor>
          </controlPr>
        </control>
      </mc:Choice>
      <mc:Fallback>
        <control shapeId="3099" r:id="rId9" name="Control 27"/>
      </mc:Fallback>
    </mc:AlternateContent>
    <mc:AlternateContent xmlns:mc="http://schemas.openxmlformats.org/markup-compatibility/2006">
      <mc:Choice Requires="x14">
        <control shapeId="3098" r:id="rId10" name="Control 26">
          <controlPr defaultSize="0" autoPict="0" r:id="rId4">
            <anchor moveWithCells="1">
              <from>
                <xdr:col>0</xdr:col>
                <xdr:colOff>0</xdr:colOff>
                <xdr:row>10</xdr:row>
                <xdr:rowOff>0</xdr:rowOff>
              </from>
              <to>
                <xdr:col>1</xdr:col>
                <xdr:colOff>38100</xdr:colOff>
                <xdr:row>14</xdr:row>
                <xdr:rowOff>114300</xdr:rowOff>
              </to>
            </anchor>
          </controlPr>
        </control>
      </mc:Choice>
      <mc:Fallback>
        <control shapeId="3098" r:id="rId10" name="Control 26"/>
      </mc:Fallback>
    </mc:AlternateContent>
    <mc:AlternateContent xmlns:mc="http://schemas.openxmlformats.org/markup-compatibility/2006">
      <mc:Choice Requires="x14">
        <control shapeId="3097" r:id="rId11" name="Control 25">
          <controlPr defaultSize="0" autoPict="0" r:id="rId4">
            <anchor moveWithCells="1">
              <from>
                <xdr:col>0</xdr:col>
                <xdr:colOff>0</xdr:colOff>
                <xdr:row>9</xdr:row>
                <xdr:rowOff>0</xdr:rowOff>
              </from>
              <to>
                <xdr:col>1</xdr:col>
                <xdr:colOff>38100</xdr:colOff>
                <xdr:row>13</xdr:row>
                <xdr:rowOff>114300</xdr:rowOff>
              </to>
            </anchor>
          </controlPr>
        </control>
      </mc:Choice>
      <mc:Fallback>
        <control shapeId="3097" r:id="rId11" name="Control 25"/>
      </mc:Fallback>
    </mc:AlternateContent>
    <mc:AlternateContent xmlns:mc="http://schemas.openxmlformats.org/markup-compatibility/2006">
      <mc:Choice Requires="x14">
        <control shapeId="3096" r:id="rId12" name="Control 24">
          <controlPr defaultSize="0" autoPict="0" r:id="rId4">
            <anchor moveWithCells="1">
              <from>
                <xdr:col>0</xdr:col>
                <xdr:colOff>0</xdr:colOff>
                <xdr:row>8</xdr:row>
                <xdr:rowOff>0</xdr:rowOff>
              </from>
              <to>
                <xdr:col>1</xdr:col>
                <xdr:colOff>38100</xdr:colOff>
                <xdr:row>12</xdr:row>
                <xdr:rowOff>114300</xdr:rowOff>
              </to>
            </anchor>
          </controlPr>
        </control>
      </mc:Choice>
      <mc:Fallback>
        <control shapeId="3096" r:id="rId12" name="Control 24"/>
      </mc:Fallback>
    </mc:AlternateContent>
    <mc:AlternateContent xmlns:mc="http://schemas.openxmlformats.org/markup-compatibility/2006">
      <mc:Choice Requires="x14">
        <control shapeId="3095" r:id="rId13" name="Control 23">
          <controlPr defaultSize="0" autoPict="0" r:id="rId4">
            <anchor moveWithCells="1">
              <from>
                <xdr:col>0</xdr:col>
                <xdr:colOff>0</xdr:colOff>
                <xdr:row>7</xdr:row>
                <xdr:rowOff>0</xdr:rowOff>
              </from>
              <to>
                <xdr:col>1</xdr:col>
                <xdr:colOff>38100</xdr:colOff>
                <xdr:row>11</xdr:row>
                <xdr:rowOff>114300</xdr:rowOff>
              </to>
            </anchor>
          </controlPr>
        </control>
      </mc:Choice>
      <mc:Fallback>
        <control shapeId="3095" r:id="rId13" name="Control 23"/>
      </mc:Fallback>
    </mc:AlternateContent>
    <mc:AlternateContent xmlns:mc="http://schemas.openxmlformats.org/markup-compatibility/2006">
      <mc:Choice Requires="x14">
        <control shapeId="3094" r:id="rId14" name="Control 22">
          <controlPr defaultSize="0" autoPict="0" r:id="rId4">
            <anchor moveWithCells="1">
              <from>
                <xdr:col>0</xdr:col>
                <xdr:colOff>0</xdr:colOff>
                <xdr:row>6</xdr:row>
                <xdr:rowOff>0</xdr:rowOff>
              </from>
              <to>
                <xdr:col>1</xdr:col>
                <xdr:colOff>38100</xdr:colOff>
                <xdr:row>9</xdr:row>
                <xdr:rowOff>123825</xdr:rowOff>
              </to>
            </anchor>
          </controlPr>
        </control>
      </mc:Choice>
      <mc:Fallback>
        <control shapeId="3094" r:id="rId14" name="Control 22"/>
      </mc:Fallback>
    </mc:AlternateContent>
    <mc:AlternateContent xmlns:mc="http://schemas.openxmlformats.org/markup-compatibility/2006">
      <mc:Choice Requires="x14">
        <control shapeId="3093" r:id="rId15" name="Control 21">
          <controlPr defaultSize="0" autoPict="0" r:id="rId4">
            <anchor moveWithCells="1">
              <from>
                <xdr:col>0</xdr:col>
                <xdr:colOff>0</xdr:colOff>
                <xdr:row>5</xdr:row>
                <xdr:rowOff>0</xdr:rowOff>
              </from>
              <to>
                <xdr:col>1</xdr:col>
                <xdr:colOff>38100</xdr:colOff>
                <xdr:row>7</xdr:row>
                <xdr:rowOff>19050</xdr:rowOff>
              </to>
            </anchor>
          </controlPr>
        </control>
      </mc:Choice>
      <mc:Fallback>
        <control shapeId="3093" r:id="rId15" name="Control 21"/>
      </mc:Fallback>
    </mc:AlternateContent>
    <mc:AlternateContent xmlns:mc="http://schemas.openxmlformats.org/markup-compatibility/2006">
      <mc:Choice Requires="x14">
        <control shapeId="3092" r:id="rId16" name="Control 20">
          <controlPr defaultSize="0" autoPict="0" r:id="rId4">
            <anchor moveWithCells="1">
              <from>
                <xdr:col>0</xdr:col>
                <xdr:colOff>0</xdr:colOff>
                <xdr:row>4</xdr:row>
                <xdr:rowOff>0</xdr:rowOff>
              </from>
              <to>
                <xdr:col>1</xdr:col>
                <xdr:colOff>38100</xdr:colOff>
                <xdr:row>6</xdr:row>
                <xdr:rowOff>209550</xdr:rowOff>
              </to>
            </anchor>
          </controlPr>
        </control>
      </mc:Choice>
      <mc:Fallback>
        <control shapeId="3092" r:id="rId16" name="Control 20"/>
      </mc:Fallback>
    </mc:AlternateContent>
    <mc:AlternateContent xmlns:mc="http://schemas.openxmlformats.org/markup-compatibility/2006">
      <mc:Choice Requires="x14">
        <control shapeId="3091" r:id="rId17" name="Control 19">
          <controlPr defaultSize="0" autoPict="0" r:id="rId4">
            <anchor moveWithCells="1">
              <from>
                <xdr:col>0</xdr:col>
                <xdr:colOff>0</xdr:colOff>
                <xdr:row>3</xdr:row>
                <xdr:rowOff>0</xdr:rowOff>
              </from>
              <to>
                <xdr:col>1</xdr:col>
                <xdr:colOff>38100</xdr:colOff>
                <xdr:row>6</xdr:row>
                <xdr:rowOff>123825</xdr:rowOff>
              </to>
            </anchor>
          </controlPr>
        </control>
      </mc:Choice>
      <mc:Fallback>
        <control shapeId="3091" r:id="rId17" name="Control 19"/>
      </mc:Fallback>
    </mc:AlternateContent>
    <mc:AlternateContent xmlns:mc="http://schemas.openxmlformats.org/markup-compatibility/2006">
      <mc:Choice Requires="x14">
        <control shapeId="3090" r:id="rId18" name="Control 18">
          <controlPr defaultSize="0" autoPict="0" r:id="rId4">
            <anchor moveWithCells="1">
              <from>
                <xdr:col>0</xdr:col>
                <xdr:colOff>0</xdr:colOff>
                <xdr:row>2</xdr:row>
                <xdr:rowOff>0</xdr:rowOff>
              </from>
              <to>
                <xdr:col>1</xdr:col>
                <xdr:colOff>38100</xdr:colOff>
                <xdr:row>6</xdr:row>
                <xdr:rowOff>0</xdr:rowOff>
              </to>
            </anchor>
          </controlPr>
        </control>
      </mc:Choice>
      <mc:Fallback>
        <control shapeId="3090" r:id="rId18" name="Control 18"/>
      </mc:Fallback>
    </mc:AlternateContent>
    <mc:AlternateContent xmlns:mc="http://schemas.openxmlformats.org/markup-compatibility/2006">
      <mc:Choice Requires="x14">
        <control shapeId="3089" r:id="rId19" name="Control 17">
          <controlPr defaultSize="0" autoPict="0" r:id="rId4">
            <anchor moveWithCells="1">
              <from>
                <xdr:col>0</xdr:col>
                <xdr:colOff>0</xdr:colOff>
                <xdr:row>1</xdr:row>
                <xdr:rowOff>0</xdr:rowOff>
              </from>
              <to>
                <xdr:col>1</xdr:col>
                <xdr:colOff>38100</xdr:colOff>
                <xdr:row>4</xdr:row>
                <xdr:rowOff>114300</xdr:rowOff>
              </to>
            </anchor>
          </controlPr>
        </control>
      </mc:Choice>
      <mc:Fallback>
        <control shapeId="3089" r:id="rId19" name="Control 1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5" sqref="B5"/>
    </sheetView>
  </sheetViews>
  <sheetFormatPr baseColWidth="10" defaultColWidth="14.42578125" defaultRowHeight="15" customHeight="1" x14ac:dyDescent="0.25"/>
  <cols>
    <col min="1" max="1" width="34.140625" customWidth="1"/>
    <col min="2" max="6" width="10.7109375" customWidth="1"/>
  </cols>
  <sheetData>
    <row r="1" spans="1:3" ht="15" customHeight="1" x14ac:dyDescent="0.25">
      <c r="B1" s="3">
        <v>67</v>
      </c>
    </row>
    <row r="2" spans="1:3" x14ac:dyDescent="0.25">
      <c r="A2" s="4" t="s">
        <v>147</v>
      </c>
      <c r="B2" s="5">
        <f>SUM(B3:B5)</f>
        <v>59</v>
      </c>
    </row>
    <row r="3" spans="1:3" x14ac:dyDescent="0.25">
      <c r="A3" s="4" t="s">
        <v>148</v>
      </c>
      <c r="B3" s="5">
        <v>53</v>
      </c>
      <c r="C3" s="6">
        <f>B3/B2</f>
        <v>0.89830508474576276</v>
      </c>
    </row>
    <row r="4" spans="1:3" x14ac:dyDescent="0.25">
      <c r="A4" s="4" t="s">
        <v>149</v>
      </c>
      <c r="B4" s="5">
        <v>5</v>
      </c>
      <c r="C4" s="6">
        <f>B4/B2</f>
        <v>8.4745762711864403E-2</v>
      </c>
    </row>
    <row r="5" spans="1:3" x14ac:dyDescent="0.25">
      <c r="A5" s="4" t="s">
        <v>150</v>
      </c>
      <c r="B5" s="5">
        <v>1</v>
      </c>
      <c r="C5" s="6">
        <f>B5/B2</f>
        <v>1.6949152542372881E-2</v>
      </c>
    </row>
    <row r="8" spans="1:3" x14ac:dyDescent="0.25">
      <c r="C8" s="6"/>
    </row>
    <row r="9" spans="1:3" x14ac:dyDescent="0.25">
      <c r="B9" s="6"/>
    </row>
    <row r="10" spans="1:3" x14ac:dyDescent="0.25">
      <c r="A10" s="1" t="s">
        <v>151</v>
      </c>
    </row>
    <row r="11" spans="1:3" x14ac:dyDescent="0.25">
      <c r="A11" s="1"/>
    </row>
    <row r="12" spans="1:3" x14ac:dyDescent="0.25">
      <c r="A12" s="1" t="s">
        <v>152</v>
      </c>
      <c r="B12" s="1">
        <v>39</v>
      </c>
      <c r="C12" s="6">
        <f>B12/B15</f>
        <v>0.73584905660377353</v>
      </c>
    </row>
    <row r="13" spans="1:3" x14ac:dyDescent="0.25">
      <c r="A13" s="1" t="s">
        <v>153</v>
      </c>
      <c r="B13" s="1">
        <v>14</v>
      </c>
      <c r="C13" s="6">
        <f>B13/B15</f>
        <v>0.26415094339622641</v>
      </c>
    </row>
    <row r="14" spans="1:3" x14ac:dyDescent="0.25">
      <c r="A14" s="1" t="s">
        <v>154</v>
      </c>
      <c r="B14" s="1"/>
      <c r="C14" s="7">
        <f>B14/B15</f>
        <v>0</v>
      </c>
    </row>
    <row r="15" spans="1:3" x14ac:dyDescent="0.25">
      <c r="B15" s="1">
        <f>SUM(B12:B14)</f>
        <v>53</v>
      </c>
      <c r="C15" s="6"/>
    </row>
    <row r="16" spans="1:3" ht="15" customHeight="1" x14ac:dyDescent="0.25">
      <c r="B16" s="1"/>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1"/>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8" t="s">
        <v>155</v>
      </c>
    </row>
    <row r="34" spans="1:2" ht="15.75" customHeight="1" x14ac:dyDescent="0.25"/>
    <row r="35" spans="1:2" ht="15.75" customHeight="1" x14ac:dyDescent="0.25">
      <c r="A35" s="1" t="s">
        <v>156</v>
      </c>
      <c r="B35" s="1">
        <v>96</v>
      </c>
    </row>
    <row r="36" spans="1:2" ht="15.75" customHeight="1" x14ac:dyDescent="0.25">
      <c r="A36" s="1" t="s">
        <v>157</v>
      </c>
      <c r="B36" s="1">
        <v>71</v>
      </c>
    </row>
    <row r="37" spans="1:2" ht="15.75" customHeight="1" x14ac:dyDescent="0.25">
      <c r="A37" s="1" t="s">
        <v>158</v>
      </c>
      <c r="B37" s="1">
        <v>25</v>
      </c>
    </row>
    <row r="38" spans="1:2" ht="15.75" customHeight="1" x14ac:dyDescent="0.25"/>
    <row r="39" spans="1:2" ht="15.75" customHeight="1" x14ac:dyDescent="0.25">
      <c r="A39" s="1" t="s">
        <v>157</v>
      </c>
      <c r="B39" s="2">
        <v>71</v>
      </c>
    </row>
    <row r="40" spans="1:2" ht="15.75" customHeight="1" x14ac:dyDescent="0.25">
      <c r="A40" s="1" t="s">
        <v>159</v>
      </c>
      <c r="B40" s="1">
        <v>52</v>
      </c>
    </row>
    <row r="41" spans="1:2" ht="15.75" customHeight="1" x14ac:dyDescent="0.25">
      <c r="A41" s="1" t="s">
        <v>160</v>
      </c>
      <c r="B41" s="1">
        <v>10</v>
      </c>
    </row>
    <row r="42" spans="1:2" ht="15.75" customHeight="1" x14ac:dyDescent="0.25">
      <c r="A42" s="1" t="s">
        <v>161</v>
      </c>
      <c r="B42" s="1">
        <v>9</v>
      </c>
    </row>
    <row r="43" spans="1:2" ht="15.75" customHeight="1" x14ac:dyDescent="0.25"/>
    <row r="44" spans="1:2" ht="15.75" customHeight="1" x14ac:dyDescent="0.25">
      <c r="A44" s="1" t="s">
        <v>149</v>
      </c>
      <c r="B44" s="2">
        <v>25</v>
      </c>
    </row>
    <row r="45" spans="1:2" ht="15.75" customHeight="1" x14ac:dyDescent="0.25">
      <c r="A45" s="1" t="s">
        <v>159</v>
      </c>
      <c r="B45" s="1">
        <v>22</v>
      </c>
    </row>
    <row r="46" spans="1:2" ht="15.75" customHeight="1" x14ac:dyDescent="0.25">
      <c r="A46" s="1" t="s">
        <v>161</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Faiber Gabino Correa Amezquita</cp:lastModifiedBy>
  <cp:revision/>
  <dcterms:created xsi:type="dcterms:W3CDTF">2021-06-28T15:47:31Z</dcterms:created>
  <dcterms:modified xsi:type="dcterms:W3CDTF">2024-11-07T16:31:38Z</dcterms:modified>
  <cp:category/>
  <cp:contentStatus/>
</cp:coreProperties>
</file>