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faiber.correa\Documents\Publicaciones ATN\Solicitud de Servicio - Planeación\Indicadores\"/>
    </mc:Choice>
  </mc:AlternateContent>
  <xr:revisionPtr revIDLastSave="0" documentId="8_{AB5F4F03-D4C1-4C94-8D91-6F3BD4AB5D75}" xr6:coauthVersionLast="45" xr6:coauthVersionMax="45" xr10:uidLastSave="{00000000-0000-0000-0000-000000000000}"/>
  <bookViews>
    <workbookView xWindow="-120" yWindow="-120" windowWidth="29040" windowHeight="15840" tabRatio="321" xr2:uid="{00000000-000D-0000-FFFF-FFFF00000000}"/>
  </bookViews>
  <sheets>
    <sheet name="OCTUBRE" sheetId="4" r:id="rId1"/>
    <sheet name="Hoja2" sheetId="3" r:id="rId2"/>
    <sheet name="Hoja1" sheetId="2" state="hidden" r:id="rId3"/>
  </sheets>
  <definedNames>
    <definedName name="_xlnm._FilterDatabase" localSheetId="0" hidden="1">OCTUBRE!$B$4:$AA$101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 uri="GoogleSheetsCustomDataVersion2">
      <go:sheetsCustomData xmlns:go="http://customooxmlschemas.google.com/" r:id="rId6" roundtripDataChecksum="O75HxJhV5mTAskFnS35weWY0JMy5Aa0vsER2RCGOcBo="/>
    </ext>
  </extLst>
</workbook>
</file>

<file path=xl/calcChain.xml><?xml version="1.0" encoding="utf-8"?>
<calcChain xmlns="http://schemas.openxmlformats.org/spreadsheetml/2006/main">
  <c r="J67" i="4" l="1"/>
  <c r="K66" i="4"/>
  <c r="K67" i="4"/>
  <c r="J25" i="4"/>
  <c r="K25" i="4" s="1"/>
  <c r="J29" i="4"/>
  <c r="K29" i="4" s="1"/>
  <c r="J30" i="4"/>
  <c r="K30" i="4" s="1"/>
  <c r="J31" i="4"/>
  <c r="K31" i="4" s="1"/>
  <c r="J32" i="4"/>
  <c r="K32" i="4" s="1"/>
  <c r="J33" i="4"/>
  <c r="K33" i="4" s="1"/>
  <c r="K35" i="4"/>
  <c r="J36" i="4"/>
  <c r="K36" i="4" s="1"/>
  <c r="J37" i="4"/>
  <c r="K37" i="4" s="1"/>
  <c r="J38" i="4"/>
  <c r="K38" i="4" s="1"/>
  <c r="J46" i="4"/>
  <c r="K46" i="4" s="1"/>
  <c r="J45" i="4"/>
  <c r="K45" i="4" s="1"/>
  <c r="J44" i="4"/>
  <c r="K44" i="4" s="1"/>
  <c r="J43" i="4"/>
  <c r="K43" i="4" s="1"/>
  <c r="J42" i="4"/>
  <c r="K42" i="4" s="1"/>
  <c r="J41" i="4"/>
  <c r="K41" i="4" s="1"/>
  <c r="J40" i="4"/>
  <c r="K40" i="4" s="1"/>
  <c r="J39" i="4"/>
  <c r="K39" i="4" s="1"/>
  <c r="J10" i="4"/>
  <c r="K10" i="4" s="1"/>
  <c r="J6" i="4"/>
  <c r="K6" i="4" s="1"/>
  <c r="J7" i="4"/>
  <c r="K7" i="4" s="1"/>
  <c r="J8" i="4"/>
  <c r="K8" i="4" s="1"/>
  <c r="J9" i="4"/>
  <c r="K9" i="4" s="1"/>
  <c r="J101" i="4"/>
  <c r="K101" i="4" s="1"/>
  <c r="J100" i="4"/>
  <c r="K100" i="4" s="1"/>
  <c r="J99" i="4"/>
  <c r="K99" i="4" s="1"/>
  <c r="J98" i="4"/>
  <c r="K98" i="4" s="1"/>
  <c r="J97" i="4"/>
  <c r="K97" i="4" s="1"/>
  <c r="J93" i="4"/>
  <c r="K93" i="4" s="1"/>
  <c r="J91" i="4"/>
  <c r="K91" i="4" s="1"/>
  <c r="J90" i="4"/>
  <c r="K90" i="4" s="1"/>
  <c r="J89" i="4"/>
  <c r="K89" i="4" s="1"/>
  <c r="J88" i="4"/>
  <c r="K88" i="4" s="1"/>
  <c r="J85" i="4"/>
  <c r="K85" i="4" s="1"/>
  <c r="J84" i="4"/>
  <c r="K84" i="4" s="1"/>
  <c r="J83" i="4"/>
  <c r="K83" i="4" s="1"/>
  <c r="J79" i="4"/>
  <c r="K79" i="4" s="1"/>
  <c r="J78" i="4"/>
  <c r="K78" i="4" s="1"/>
  <c r="J74" i="4"/>
  <c r="K74" i="4" s="1"/>
  <c r="J73" i="4"/>
  <c r="K73" i="4" s="1"/>
  <c r="J66" i="4"/>
  <c r="J65" i="4"/>
  <c r="K65" i="4" s="1"/>
  <c r="J63" i="4"/>
  <c r="K63" i="4" s="1"/>
  <c r="J62" i="4"/>
  <c r="K62" i="4" s="1"/>
  <c r="J61" i="4"/>
  <c r="J60" i="4"/>
  <c r="K60" i="4" s="1"/>
  <c r="J59" i="4"/>
  <c r="K59" i="4" s="1"/>
  <c r="J58" i="4"/>
  <c r="K58" i="4" s="1"/>
  <c r="J57" i="4"/>
  <c r="K57" i="4" s="1"/>
  <c r="J56" i="4"/>
  <c r="K56" i="4" s="1"/>
  <c r="J55" i="4"/>
  <c r="K55" i="4" s="1"/>
  <c r="J54" i="4"/>
  <c r="K54" i="4" s="1"/>
  <c r="J53" i="4"/>
  <c r="K53" i="4" s="1"/>
  <c r="J52" i="4"/>
  <c r="K52" i="4" s="1"/>
  <c r="J51" i="4"/>
  <c r="K51" i="4" s="1"/>
  <c r="J50" i="4"/>
  <c r="K50" i="4" s="1"/>
  <c r="J49" i="4"/>
  <c r="K49" i="4" s="1"/>
  <c r="J48" i="4"/>
  <c r="K48" i="4" s="1"/>
  <c r="J47" i="4"/>
  <c r="K47" i="4" s="1"/>
  <c r="J24" i="4"/>
  <c r="K24" i="4" s="1"/>
  <c r="J23" i="4"/>
  <c r="K23" i="4" s="1"/>
  <c r="J22" i="4"/>
  <c r="K22" i="4" s="1"/>
  <c r="J21" i="4"/>
  <c r="K21" i="4" s="1"/>
  <c r="J20" i="4"/>
  <c r="K20" i="4" s="1"/>
  <c r="J19" i="4"/>
  <c r="K19" i="4" s="1"/>
  <c r="J18" i="4"/>
  <c r="J17" i="4"/>
  <c r="K17" i="4" s="1"/>
  <c r="J15" i="4"/>
  <c r="K15" i="4" s="1"/>
  <c r="J14" i="4"/>
  <c r="K14" i="4" s="1"/>
  <c r="J13" i="4"/>
  <c r="K13" i="4" s="1"/>
  <c r="J12" i="4"/>
  <c r="K12" i="4" s="1"/>
  <c r="B15" i="2" l="1"/>
  <c r="C14" i="2" s="1"/>
  <c r="B2" i="2"/>
  <c r="C5" i="2" s="1"/>
  <c r="C3" i="2" l="1"/>
  <c r="C4" i="2"/>
  <c r="C12" i="2"/>
  <c r="C13" i="2"/>
</calcChain>
</file>

<file path=xl/sharedStrings.xml><?xml version="1.0" encoding="utf-8"?>
<sst xmlns="http://schemas.openxmlformats.org/spreadsheetml/2006/main" count="698" uniqueCount="343">
  <si>
    <t>Los indicadores que tienen un asterisco (*) son indicadores acumulativos</t>
  </si>
  <si>
    <t>Proceso</t>
  </si>
  <si>
    <t>Nombre del Indicador</t>
  </si>
  <si>
    <t>Formula</t>
  </si>
  <si>
    <t>TIPO</t>
  </si>
  <si>
    <t>FRECUENCIA</t>
  </si>
  <si>
    <t>Meta</t>
  </si>
  <si>
    <t>Resultado</t>
  </si>
  <si>
    <t>Observación</t>
  </si>
  <si>
    <t>Numerador</t>
  </si>
  <si>
    <t>Denominador</t>
  </si>
  <si>
    <t>Planeación de la Gestión</t>
  </si>
  <si>
    <t>Gestión</t>
  </si>
  <si>
    <t>Cumplimiento de los planes operativos</t>
  </si>
  <si>
    <t>N° de metas cumplidas / Total de metas programadas *100%</t>
  </si>
  <si>
    <t>Trimestral</t>
  </si>
  <si>
    <t>Cumplimiento mensual de metas-proyectos de inversión</t>
  </si>
  <si>
    <t>Porcentaje de metas ejecutadas de acuerdo a lo programado</t>
  </si>
  <si>
    <t>Mensual</t>
  </si>
  <si>
    <t>Orientaciones realizadas a las subdirecciones relacionadas con la ejecución al PAA</t>
  </si>
  <si>
    <t># Orientaciones realizadas a las subdirecciones</t>
  </si>
  <si>
    <t>Verificaciones realizadas a la ejecución presupuestal de los proyectos en el PAA</t>
  </si>
  <si>
    <t>Numero de verificaciones realizadas / numero de verificaciones programadas *100</t>
  </si>
  <si>
    <t>Control Disciplinario Interno</t>
  </si>
  <si>
    <t>Número de casos donde se presenten alteración, modificación, sustracción, ocultamiento o pérdida de la información de los procesos</t>
  </si>
  <si>
    <t>Número de casos donde se presenten alteración, modificación, sustracción, ocultamiento o pérdida de  la información de los procesos</t>
  </si>
  <si>
    <t xml:space="preserve">Riesgos de corrupción </t>
  </si>
  <si>
    <t>Control, Evaluación y Mejora</t>
  </si>
  <si>
    <t>Índice de eficacia de trabajo de auditoría de la Oficina de Control Interno ( OCI)</t>
  </si>
  <si>
    <t>(Número de trabajos de auditoria con el cumplimiento de funciones y roles de la OCI / Numero de trabajos aprobados en el PAAI) * 100</t>
  </si>
  <si>
    <t>Fomento de la Actividad Física, el Deporte y la Recreación</t>
  </si>
  <si>
    <t>Baja ejecución de las metas formuladas en los proyectos de inversión</t>
  </si>
  <si>
    <t>No. seguimientos realizados / No. de seguimientos programados *100</t>
  </si>
  <si>
    <t>Calidad en las PQRDS ( Subdirección Técnica de Recreación y Deportes)</t>
  </si>
  <si>
    <t>(N° DE RESPUESTAS QUE CUMPLEN CON LOS CRITERIOS DE CALIDAD / TOTAL DE PQRDS DE LA STRD)*100</t>
  </si>
  <si>
    <t>Fichas técnicas de procesos contractuales STRD</t>
  </si>
  <si>
    <t>N° de fichas técnicas / N° de procesos de contratación a cargo de la STRD *100%</t>
  </si>
  <si>
    <t>Fiscal</t>
  </si>
  <si>
    <t>Número de quejas recibidas por cobros del tramite</t>
  </si>
  <si>
    <t xml:space="preserve">	No. De quejas recibidas por cobros del trámite</t>
  </si>
  <si>
    <t>Oportunidad en las PQRSD ( Subdirección Técnica de Recreación y Deportes)</t>
  </si>
  <si>
    <t>(N° DE PQRDS CONTESTADAS DENTRO DE TÉRMINOS / N° DE PQRDS RECIBIDAS EN LA STRD)*100</t>
  </si>
  <si>
    <t>Pagos autorizados sin asistir a jornadas en Ciclovía</t>
  </si>
  <si>
    <t>(N° pagos autorizados sin asistir a jornadas/ total de pagos autorizados) *100</t>
  </si>
  <si>
    <t>Porcentaje de ejecución del programa anual de caja - STRD</t>
  </si>
  <si>
    <t>(Recursos ejecutados de reserva, vigencia y pasivos exigibles/Recursos programados de reserva, vigencia y pasivos exigibles)*100</t>
  </si>
  <si>
    <t>Adquisición de Bienes y Servicios</t>
  </si>
  <si>
    <t>Porcentaje de contratos legalizados dentro del tiempo establecido</t>
  </si>
  <si>
    <t>(Número de contratos de Prestación de Servicios legalizados en un tiempo menor o igual a 10 días hábiles a partir de la firma del contrato / Total de contratos de prestación de servicios suscritos)*100 
Donde: LP: Licitación pública; CM: Concurso de méritos</t>
  </si>
  <si>
    <t>Porcentaje de control de actas de liquidación revisadas dentro del tiempo establecido</t>
  </si>
  <si>
    <t>(Número Actas de liquidación con control de legalidad, en un tiempo menor o igual a 10 días hábiles contados a partir de la radicación / Total de actas de liquidación radicadas)*100</t>
  </si>
  <si>
    <t>Porcentaje de estudios de sector tramitados dentro del tiempo establecido</t>
  </si>
  <si>
    <t>(Número de estudios de sector tramitados en menor o igual a 8 días calendario después de la radicación de los documentos completos / Total solicitudes de estudios del sector radicados con los documentos completos)*100</t>
  </si>
  <si>
    <t>Porcentaje de modificaciones contractuales tramitadas dentro del tiempo establecido</t>
  </si>
  <si>
    <t>(Número de solicitudes de modificación perfeccionadas en un tiempo menor o igual a 10 días hábiles a partir de la recepción viable para CPS e IP / Total de solicitud de modificación contractual radicadas para CPS e IP)*100</t>
  </si>
  <si>
    <t>Porcentaje de procesos de selección publicados dentro del tiempo establecido</t>
  </si>
  <si>
    <t>(Número de proyectos de pliego de condiciones o invitación (mínimas cuantías) publicados en un tiempo menor o igual a 5 días hábiles después de la radicación de los documentos completos / Total de procesos de selección radicados con los documentos completos)*100</t>
  </si>
  <si>
    <t>Gestión Financiera</t>
  </si>
  <si>
    <t>Acuerdos de pago y pagarés en custodia</t>
  </si>
  <si>
    <t xml:space="preserve">	Número de acuerdos de pago y pagares en custodia / número de acuerdos de pago y pagares en el inventario * 100</t>
  </si>
  <si>
    <t>Desviación de recursos públicos en beneficio particular</t>
  </si>
  <si>
    <t>Número de casos en que se han generado desviación de los recursos públicos para beneficio particular</t>
  </si>
  <si>
    <t xml:space="preserve">	Trimestral (Mes Vencido)</t>
  </si>
  <si>
    <t>Desviación del rubro presupuestal autorizado en el PAA</t>
  </si>
  <si>
    <t>Número de casos en que se han generado desviación en el rubro presupuestal autorizado en el PAA</t>
  </si>
  <si>
    <t>Observaciones detectadas por entes de control en la rendición de cuentas</t>
  </si>
  <si>
    <t>Número de observaciones detectadas por entes de control en la rendición de la cuenta a la Contraloría de Bogotá</t>
  </si>
  <si>
    <t>Porcentaje de ejecución del programa anual de caja - SAF</t>
  </si>
  <si>
    <t>Porcentaje de ejecución del programa anual de caja consolidado</t>
  </si>
  <si>
    <t>(Presupuesto de funcionamiento ejecutado / Presupuesto disponible de funcionamiento)*100</t>
  </si>
  <si>
    <t>(Presupuesto de inversión ejecutado/Presupuesto disponible de inversión)*100</t>
  </si>
  <si>
    <t>Porcentaje de informes financieros presentados a los entes de vigilancia y control dentro de los términos legales vigentes</t>
  </si>
  <si>
    <t>(No. de informes financieros presentados dentro de los términos legales vigentes/Total de informes financieros a reportar a los entes de vigilancia y control)*100</t>
  </si>
  <si>
    <t>Gestión Documental</t>
  </si>
  <si>
    <t>Número de expedientes - pérdida en el archivo central</t>
  </si>
  <si>
    <t>Número de expedientes pérdida en el archivo central</t>
  </si>
  <si>
    <t xml:space="preserve">Gestión -Riesgos de corrupción </t>
  </si>
  <si>
    <t>Porcentaje de espacios controlados para la conservación documental</t>
  </si>
  <si>
    <t>(No. de espacios monitoreados e intervenidos / Total de espacios monitoreados)*100</t>
  </si>
  <si>
    <t>(No. de transferencias primarias realizadas de acuerdo con los tiempos de retención establecidos en las TRD / Total de transferencias documentales programadas)*100</t>
  </si>
  <si>
    <t>Gestión de Servicio a la Ciudadanía</t>
  </si>
  <si>
    <t xml:space="preserve">	Alertas preventivas</t>
  </si>
  <si>
    <t>Número de Peticiones que Recibieron Alerta Preventiva / Número de Peticiones en Riesgo de Vencimiento de Términos *100</t>
  </si>
  <si>
    <t>Gestión del correo electrónico</t>
  </si>
  <si>
    <t>(Número de correos gestionados/ Número de correos recibidos)*100</t>
  </si>
  <si>
    <t>Interfaz entre sistemas de información</t>
  </si>
  <si>
    <t>Número de Peticiones Radicadas en BTE + Peticiones Radicadas Manualmente / Total Peticiones Radicadas en BTE*100%</t>
  </si>
  <si>
    <t>Número de peticiones asociados a la no verificación de los perfiles dentro de los términos</t>
  </si>
  <si>
    <t>Porcentaje de peticiones atendidos correctamente en Bogotá Te Escucha</t>
  </si>
  <si>
    <t xml:space="preserve">	(No. de respuestas a requerimientos sin observaciones en cuanto al manejo del sistema /Total de requerimientos evaluados en el aplicativo SDQS)*100</t>
  </si>
  <si>
    <t>Porcentaje de peticiones, quejas, reclamos y sugerencias contestadas dentro de los términos legales vigentes</t>
  </si>
  <si>
    <t>(No. de peticiones, quejas, reclamos y sugerencias contestadas en el aplicativo SDQS dentro de los términos legales vigentes/Total de peticiones, quejas, reclamos y sugerencias recibidas)*100</t>
  </si>
  <si>
    <t>Porcentaje de requerimientos atendidos con calidad</t>
  </si>
  <si>
    <t>(No. de respuestas a requerimientos sin observaciones en cuanto a los criterios de calidad/Total de requerimientos evaluados en el aplicativo SDQS)*100</t>
  </si>
  <si>
    <t>Publicaciones realizadas en el link de transparencia</t>
  </si>
  <si>
    <t>(Número de solicitudes de servicio cerradas en GLPI / Número de solicitudes realizadas por las diferentes áreas y dependencias del IDRD para realizar en el link de transparencia) *100</t>
  </si>
  <si>
    <t>Bimestral</t>
  </si>
  <si>
    <t>Respuesta Oportuna de PQRDS</t>
  </si>
  <si>
    <t>Satisfacción del ciudadano con la atención recibida en los SUPERCADE</t>
  </si>
  <si>
    <t>(No. de ciudadanos satisfechos con la atención recibida en los SUPERCADE/Total de ciudadanos atendidos en los SUPERCADE)*100</t>
  </si>
  <si>
    <t xml:space="preserve">Gestión de Tecnologías de la Información </t>
  </si>
  <si>
    <t>Disponibilidad de bases de Datos</t>
  </si>
  <si>
    <t xml:space="preserve">	Horas disponibles mes / total de horas del mes</t>
  </si>
  <si>
    <t>Porcentaje de disponibilidad de los servicios de comunicaciones</t>
  </si>
  <si>
    <t>(No. de horas disponibles de los servicios de comunicaciones /Total de horas de los servicios de comunicaciones)*100</t>
  </si>
  <si>
    <t>Porcentaje de disponibilidad de los sistemas de información</t>
  </si>
  <si>
    <t>(No. de horas disponibles de los sistemas de información/Total de horas en servicio de los sistemas de información)*100</t>
  </si>
  <si>
    <t>Porcentaje de solicitudes de servicio tecnológico atendidas dentro de los tiempos establecidos</t>
  </si>
  <si>
    <t>(No. de solicitudes atendidas dentro de los tiempos establecidos en los acuerdos de nivel de servicio/Total de solicitudes de servicio tecnológico recibidas)*100</t>
  </si>
  <si>
    <t>Gestión de Talento Humano</t>
  </si>
  <si>
    <t>Frecuencia de accidentalidad</t>
  </si>
  <si>
    <t>(No. de accidentes de trabajo reportados/Total de trabajadores (funcionarios y contratistas)*100</t>
  </si>
  <si>
    <t>Porcentaje de ejecución del plan anual de seguridad y salud en el trabajo</t>
  </si>
  <si>
    <t>(No. de actividades de seguridad y salud desarrolladas/Total de actividades programadas en el plan anual de seguridad y salud en el trabajo)*100</t>
  </si>
  <si>
    <t>Revisión devengos nómina</t>
  </si>
  <si>
    <t>Número de funcionarios revisados en prenómina en el periodo/Numero de funcionarios activos en el periodo.</t>
  </si>
  <si>
    <t>Gestión de Asuntos Locales</t>
  </si>
  <si>
    <t>Porcentaje de compromisos atendidos en el marco de las instancias de participación locales</t>
  </si>
  <si>
    <t>(No. de compromisos atendidos en las instancias Consejo Local de Gobierno, Unidad de Apoyo Técnico y Comisión Local Intersectorial de Participación /Total de compromisos generados en las instancias Consejo Local de Gobierno, Unidad de Apoyo Técnico y Comisión Local Intersectorial de Participación)*100</t>
  </si>
  <si>
    <t xml:space="preserve">Porcentaje de requerimientos atendidos de las Juntas Administradoras locales </t>
  </si>
  <si>
    <t xml:space="preserve">(No. De requerimientos solicitados por las Juntas Administradoras Locales / No. De requerimientos atendidos por la oficina de asuntos locales) * 100  </t>
  </si>
  <si>
    <t>Administración y Mantenimiento de Parques y Escenarios</t>
  </si>
  <si>
    <t>(Ingresos del mes + acumulado de los ingresos del mes anterior/Total presupuesto anual)*100</t>
  </si>
  <si>
    <t>Manejo de plataforma de Bogotá Te Escucha.</t>
  </si>
  <si>
    <t>(Cantidad de radicados cerrados en BTE / Total de los radicados pendientes de cierre en BTE) *100</t>
  </si>
  <si>
    <t>Oportunidad PQRS( Subdirección Técnica de Parques)</t>
  </si>
  <si>
    <t>(Cantidad de PQRS atendidas por la STP dentro de los términos de ley en BTE/ Cantidad de PQRS allegas a la STP por BTE) *100</t>
  </si>
  <si>
    <t>Porcentaje de ejecución del programa anual de caja - STP</t>
  </si>
  <si>
    <t>Recursos ejecutados de reserva, vigencia y pasivos exigibles/Recursos programados de reserva, vigencia y pasivos exigibles*100</t>
  </si>
  <si>
    <t>Visitas Aprovechamiento Económico</t>
  </si>
  <si>
    <t>Número de visitas realizadas que cumplen con los criterios establecidos / Número de visitas realizadas)*100</t>
  </si>
  <si>
    <t>Diseño y Construcción de Parques y Escenarios</t>
  </si>
  <si>
    <t>Aprobación de actividades no previstas o mayores cantidades sin el cumplimiento de los requisitos internos</t>
  </si>
  <si>
    <t>Numero de aprobaciones de actividades no previstas o mayores cantidades sin el cumplimiento de los requisitos.</t>
  </si>
  <si>
    <t>Cumplimiento de calidad en las PQRSD ( Subdirección Técnica de Construcciones)</t>
  </si>
  <si>
    <t>Cumplimiento de oportunidad en las PQRSD (Subdirección Técnica de Construcciones)</t>
  </si>
  <si>
    <t>(N° DE PQRSD CONTESTADAS DENTRO DE TERMINOS / N° DE PQRSD RECIBIDAS EN LA STC)*100</t>
  </si>
  <si>
    <t>Porcentaje de contratos a cargo de la Subdirección con procesos sancionatorios</t>
  </si>
  <si>
    <t>Número de contratos con proceso sancionatorio / Número de contratos en ejecución de la STC *100</t>
  </si>
  <si>
    <t>Porcentaje de ejecución del programa anual de caja - STC</t>
  </si>
  <si>
    <t>% de avance mensual ejecutado en las metas del proyecto de inversión / % del valor mensual programado en las metas del proyecto de inversión * 100</t>
  </si>
  <si>
    <t>Promedio de retraso general en ejecución de obras</t>
  </si>
  <si>
    <t>Promedio del % del retraso del total de las obras en ejecución</t>
  </si>
  <si>
    <t>Gestión Jurídica</t>
  </si>
  <si>
    <t>Gestión de Comunicaciones</t>
  </si>
  <si>
    <t>Número de casos en que se utilizaron pautas publicitarias en beneficio de un tercero a través de central de medios</t>
  </si>
  <si>
    <t>Seguimiento a noticias publicadas acerca del IDRD, sus planes, programas y proyectos</t>
  </si>
  <si>
    <t>TOTAL INDICADORES DEL MES</t>
  </si>
  <si>
    <t>Indicadores de Gestión</t>
  </si>
  <si>
    <t>Indicadores de riesgos de corrupción</t>
  </si>
  <si>
    <t xml:space="preserve">Indicador de Gestión y corrupción </t>
  </si>
  <si>
    <t>INDICADORES DE GESTIÓN</t>
  </si>
  <si>
    <t>Cumplimiento</t>
  </si>
  <si>
    <t>Incumplimiento</t>
  </si>
  <si>
    <t>No reportado</t>
  </si>
  <si>
    <r>
      <rPr>
        <sz val="12"/>
        <color theme="1"/>
        <rFont val="Arial"/>
        <family val="2"/>
      </rPr>
      <t xml:space="preserve">se midieron 96 indicadores en total, de los cuales 71 indicadores son de gestión y 25 indicadores están relacionados con la matriz de riesgos de corrupción. </t>
    </r>
    <r>
      <rPr>
        <strike/>
        <sz val="12"/>
        <color theme="1"/>
        <rFont val="Arial"/>
        <family val="2"/>
      </rPr>
      <t xml:space="preserve"> </t>
    </r>
  </si>
  <si>
    <t>TOTAL INDICADORES</t>
  </si>
  <si>
    <t>Indicadores de gestión</t>
  </si>
  <si>
    <t>Indicadores de reiesgos de corrupción</t>
  </si>
  <si>
    <t>Que cumplieron</t>
  </si>
  <si>
    <t>Que NO cumplieron</t>
  </si>
  <si>
    <t>No reportaron</t>
  </si>
  <si>
    <t>Incumplimiento de Contratos</t>
  </si>
  <si>
    <t>Número de casos detectados en los que se omiten los criterios normativos, procedimentales y tarifarios para el beneficio propio o de un tercero frente al trámite: Permiso de uso y/o aprovechamiento económico de parques o escenarios.</t>
  </si>
  <si>
    <t xml:space="preserve">Numero de quejas recibidas por cobro del OPA uso de piscinas en práctica libre.	</t>
  </si>
  <si>
    <t>Riesgo de Gestión</t>
  </si>
  <si>
    <t>(Número de contratos en incumplimiento / Número de contratos vigentes)*100</t>
  </si>
  <si>
    <t>% Cumplimiento Septiembre 2024</t>
  </si>
  <si>
    <t>Riesgos de Corrupción</t>
  </si>
  <si>
    <t>Número de quejas recibidas por cobro del OPA uso de piscinas en práctica libre</t>
  </si>
  <si>
    <t xml:space="preserve">	# Estaciones radioeléctricas que realizan pago / # Total de estaciones radioeléctricas instaladas en predios administrados por el IDRD</t>
  </si>
  <si>
    <t>Riesgos Fiscales</t>
  </si>
  <si>
    <t>NA</t>
  </si>
  <si>
    <t>Porcentaje de participación en mesas técnicas realizadas para la revisión de las fichas técnicas de los procesos de selección</t>
  </si>
  <si>
    <t>Porcentaje de procesos Adjudicados con precios fuera del mercado</t>
  </si>
  <si>
    <t>Porcentaje de socializaciones realizadas a los supervisores de contrato</t>
  </si>
  <si>
    <t>Porcentaje seguimientos efectuados al avance de los procesos en el PAA.</t>
  </si>
  <si>
    <t>Número de mesas técnicas en las que participó la Subdirección de Contratación / Número de mesas técnicas programadas *100%</t>
  </si>
  <si>
    <t># de procesos de contratación que conllevaron a una adjudicación con precios fuera del mercado / # procesos contractuales X 100</t>
  </si>
  <si>
    <t>Número de socializaciones / 3 * 100%</t>
  </si>
  <si>
    <t xml:space="preserve">	Número de seguimientos realizados / Número de seguimientos programados *100%</t>
  </si>
  <si>
    <t>No se reporto</t>
  </si>
  <si>
    <t>AUTOS EN LOS QUE SE ORDENÓ NOTIFICACIÓN</t>
  </si>
  <si>
    <t>Número de quejas e informes tramitados</t>
  </si>
  <si>
    <t>(Número de procesos disciplinarios notificados/Total de procesos en los que adoptaron decisiones) *100%</t>
  </si>
  <si>
    <t>Se evidencia en la base unificada que no se presenta ninguna alteración en los datos, lo que contribuye a que el indicador sea positivo. Esta consistencia en la información respalda la validez de los resultados obtenidos y refleja un manejo adecuado de los registros.</t>
  </si>
  <si>
    <t>Presentación Extemporánea de Informes Reglamentarios</t>
  </si>
  <si>
    <t>(Cantidad de informes reglamentarios presentados extemporáneamente/ Número de informes reglamentarios incluidos en el PAAI en el período) x100.</t>
  </si>
  <si>
    <t>Porcentaje de reportes de información elaborados por la Oficina Asesora de Planeación dentro de los tiempos programados</t>
  </si>
  <si>
    <t>(No. de reportes de información elaborados por la OAP / Total de reportes de información programados)*100</t>
  </si>
  <si>
    <t>Número de casos de favorecimiento detectados a terceros en procesos judiciales y extrajudiciales</t>
  </si>
  <si>
    <t>Número de casos de favorecimiento detectados relacionados con el Aval deportivo de las escuelas de formación deportiva y el Reconocimiento deportivo a clubes deportivos, clubes promotores y clubes pertenecientes a entidades no deportivas.</t>
  </si>
  <si>
    <t>Porcentaje de procesos judiciales y extrajudiciales atendidos dentro de los términos legales vigentes</t>
  </si>
  <si>
    <t>Porcentaje de trámites de aval de escuelas deportivas atendidos dentro del término legal vigente</t>
  </si>
  <si>
    <t>Porcentaje de trámites de reconocimiento deportivo atendidos dentro del término legal vigente</t>
  </si>
  <si>
    <t>Número de casos de favorecimiento detectados a terceros</t>
  </si>
  <si>
    <t>(No. de procesos jurídicos atendidos dentro de los términos legales vigentes)/Total de procesos jurídicos notificados)*100</t>
  </si>
  <si>
    <t xml:space="preserve">	(No. de actos administrativos proyectados dentro del término legal /Total de trámites de aval de escuelas deportivas radicados con documentación completa)*100</t>
  </si>
  <si>
    <t>No. de actos administrativos proyectados dentro del término legal /Total de trámites de reconocimiento deportivo radicados con documentación completa)*100</t>
  </si>
  <si>
    <t>ADMINISTRACIÓN Y MANTENIMIENTO DE PARQUES Y ESCENARIOS</t>
  </si>
  <si>
    <t>ADQUISICIÓN DE BIENES Y SERVICIOS</t>
  </si>
  <si>
    <t>CONTROL DISCIPLINARIO INTERNO</t>
  </si>
  <si>
    <t>CONTROL,EVALUACIÓN Y MEJORA</t>
  </si>
  <si>
    <t>DISEÑO Y CONSTRUCCIÓN DE PARQUES Y ESCENARIOS</t>
  </si>
  <si>
    <t>FOMENTO DE LA ACTIVIDAD FÍSICA, EL DEPORTE Y LA RECREACIÓN</t>
  </si>
  <si>
    <t>GESTIÓN DE ASUNTOS LOCALES</t>
  </si>
  <si>
    <t>GESTIÓN DE COMUNICACIONES</t>
  </si>
  <si>
    <t>GESTIÓN DE RECURSOS FÍSICOS</t>
  </si>
  <si>
    <t>GESTIÓN DE SERVICIO A LA CIUDADANÍA</t>
  </si>
  <si>
    <t>GESTIÓN DE TALENTO HUMANO</t>
  </si>
  <si>
    <t>GESTIÓN DE TECNOLOGÍAS DE LA INFORMACIÓN</t>
  </si>
  <si>
    <t>GESTIÓN DOCUMENTAL</t>
  </si>
  <si>
    <t>GESTIÓN FINANCIERA</t>
  </si>
  <si>
    <t>GESTIÓN JURÍDICA</t>
  </si>
  <si>
    <t>PLANEACIÓN DE LA GESTIÓN</t>
  </si>
  <si>
    <t>OK</t>
  </si>
  <si>
    <t>Número de liquidaciones realizadas de fondos compensatorios sin el lleno de requisitos</t>
  </si>
  <si>
    <t>Número de vocaciones de parques y aprobación de proyectos específicos sin el lleno de requisitos</t>
  </si>
  <si>
    <t>Ejecución de actividades sin el conocimiento previo sobre los lineamientos técnicos existentes</t>
  </si>
  <si>
    <t>N° de personas que asisten a las socializaciones/ Total de personas programadas</t>
  </si>
  <si>
    <t>Se evidencia el número de seguimientos realizados a través de correo electrónico; sin embargo, no se puede verificar la programación que se realiza con anterioridad. Se recomienda incluir esta información para proporcionar un panorama completo del proceso de seguimiento.</t>
  </si>
  <si>
    <t>Porcentaje de asesorías y asistencias técnicas realizadas a los Fondos de Desarrollo Local</t>
  </si>
  <si>
    <t>Porcentaje de sensibilizaciones realizadas DRAFE</t>
  </si>
  <si>
    <t>(No. de asesorías y asistencias técnicas realizadas a los Fondos de Desarrollo Local/Total de asesorías y asistencias técnicas programadas a los Fondos de Desarrollo Local )*100</t>
  </si>
  <si>
    <t>(No. De sensibilizaciones programadas / No. De sensibilizaciones realizadas)*100</t>
  </si>
  <si>
    <t>Cubrimiento de actividades</t>
  </si>
  <si>
    <t>Número de estrategias de comunicación implementadas</t>
  </si>
  <si>
    <t>Porcentaje de solicitudes de servicios de comunicaciones atendidas dentro de los tiempos establecidos</t>
  </si>
  <si>
    <t>Tasa de variación en el alcance total de las publicaciones en redes sociales</t>
  </si>
  <si>
    <t>Número de cubrimientos de las actividades atendidas para el posicionamiento de la imagen y marca del IDRD / # Total de cubrimientos solicitados * 100</t>
  </si>
  <si>
    <t>Número de estrategias de comunicación implementadas en las fechas establecidas en el cronograma /Número de estrategias de comunicación programadas x 100</t>
  </si>
  <si>
    <t>(No. de solicitudes de servicio atendidas dentro de los tiempos establecidos/Total de solicitudes de servicio de comunicaciones recibidas)*100</t>
  </si>
  <si>
    <t>(Alcance total de publicaciones en el trimestre actual - Alcance total de publicaciones en el trimestre anterior)/Alcance total de publicaciones en el trimestre anterior)*100 Donde: Alcance total de las publicaciones = Total de usuarios que vieron las publicaciones de redes sociales.</t>
  </si>
  <si>
    <t>Número de casos de pérdida de elementos en Bodega</t>
  </si>
  <si>
    <t>Porcentaje de inventario aleatorio validado físicamente en bodega</t>
  </si>
  <si>
    <t>Porcentaje de mantenimientos realizados a la infraestructura física de la sede administrativa</t>
  </si>
  <si>
    <t>Porcentaje de requerimientos de mantenimiento correctivo atendidos en la sede administrativa dentro de los tiempos establecidos</t>
  </si>
  <si>
    <t>(No. de elementos devolutivos y de consumo en bodegas validados físicamente/Muestra de inventario de elementos devolutivos y de consumo registrados en el sistema de información SEVEN)*100</t>
  </si>
  <si>
    <t>(No. de mantenimientos realizados a la infraestructura física/Total de mantenimientos programados a la infraestructura física de la sede administrativa)*100</t>
  </si>
  <si>
    <t>(No. de requerimientos de mantenimiento correctivo atendidos dentro de los tiempos establecidos/Total de requerimientos de mantenimiento correctivo reportados en la sede administrativa)*100</t>
  </si>
  <si>
    <t>Riesgo de Corrupción</t>
  </si>
  <si>
    <t>En las bases reportadas, se confirma que la información es correcta, evidenciando 240 alertas preventivas.</t>
  </si>
  <si>
    <t xml:space="preserve">En la base reportada se evidencian 817 peticiones radicadas y se reportaron solo 807 </t>
  </si>
  <si>
    <t>En la base se muestra el total de requerimientos, pero no se observan las 976 respuestas a requerimientos sin observaciones sobre el manejo del sistema. Se solicita que se especifique esta información en la base.</t>
  </si>
  <si>
    <t>En la base reportada del mes de julio, se evidencia que se contestaron 948 requerimientos a tiempo de un total de 983 presentados.</t>
  </si>
  <si>
    <t>En la evidencia reportada se identifica las horas disponibles con las horas de mes en la plataforma cumpliendo la meta establecida</t>
  </si>
  <si>
    <t>Como se evidencia en la base, para este mes no se presentaron indisponibilidades en los servicios, por lo que no se gastaron horas en este concepto.</t>
  </si>
  <si>
    <t>Porcentaje de cuentas colectivas pagadas dentro del tiempo establecido</t>
  </si>
  <si>
    <t>Porcentaje de cuentas individuales pagadas dentro del tiempo establecido</t>
  </si>
  <si>
    <t>Porcentaje de partidas conciliatorias identificadas dentro del tiempo establecido</t>
  </si>
  <si>
    <t xml:space="preserve">En las evidencias se confirma lo reportado cumpliendo con la meta </t>
  </si>
  <si>
    <t>El reporte es trimestral</t>
  </si>
  <si>
    <t>no se presentaron observaciones por parte de los entes de control en la rendición de la cuenta mensual a la Contraloría de Bogotá.</t>
  </si>
  <si>
    <t>(No. de cuentas colectivas pagadas en un tiempo menor o igual a 10 días/Total de cuentas de pago colectivas tramitadas)*100</t>
  </si>
  <si>
    <t>(No. de cuentas individuales pagadas en un tiempo menor o igual a 9 días/Total de cuentas de pago individuales tramitadas)*100</t>
  </si>
  <si>
    <t>Se evidencia en el reporte PAC de las Subdirecciones el valor reportado, cumpliendo con la meta establecida</t>
  </si>
  <si>
    <t>No. de partidas conciliatorias identificadas con edad inferior a 60 días/Total de partidas reportadas)*100</t>
  </si>
  <si>
    <t>(Mes Vencido)</t>
  </si>
  <si>
    <t>≤7%</t>
  </si>
  <si>
    <t>SEP</t>
  </si>
  <si>
    <t>OCT</t>
  </si>
  <si>
    <t>No se presentaron casos</t>
  </si>
  <si>
    <t>No se presentaron quejas durante este mes</t>
  </si>
  <si>
    <t>En el informe de visita se evidencia las visitas realizadas  cumpliendo lo reportado</t>
  </si>
  <si>
    <t>En el Excel de soporte se presentan 19 mesas en las que se participó, mientras que se reportaron 21. Se solicita que el soporte incluya una fila con el encabezado para facilitar la verificación de la información, así como una sección donde se evidencie el número de mesas programadas. Esto mejorará la claridad y la precisión de los datos presentados.</t>
  </si>
  <si>
    <t>Para el tercer semestre del año, se evidencia el cumplimiento del indicador, respaldado por los soportes que corroboran dicho logro. Esta documentación muestra de manera clara que se han alcanzado los objetivos establecidos, reflejando un desempeño positivo en el periodo evaluado.</t>
  </si>
  <si>
    <t>Se evidencia, a través del soporte de la base de datos unificada, el cumplimiento del indicador relacionado con el trámite oportuno de quejas e informes. Esta información respalda que se han gestionado adecuadamente las solicitudes recibidas, reflejando un compromiso con la atención al cliente y la eficacia en los procesos.</t>
  </si>
  <si>
    <t>En el anexo se evidencia que en la columna correspondiente al mes de agosto, marcada con una X, se programaron 7 actividades; sin embargo, no se observa registro de las actividades ejecutadas. Esto sugiere la necesidad de revisar el seguimiento y la documentación relacionada con la ejecución de las actividades planificadas.</t>
  </si>
  <si>
    <t xml:space="preserve">Se evidencian las actividades no previstas reportando </t>
  </si>
  <si>
    <t>NO se evidencia de manera clara el porcentaje de avance, se solicita presentar propuestas de mejora ya que no se cumple con la meta establecida</t>
  </si>
  <si>
    <t>No se presentaron en el trimestre liquidaciones de fondos compensatorios sin el lleno de requisitos</t>
  </si>
  <si>
    <t>ok</t>
  </si>
  <si>
    <t>La información reportada es la misma que se adjunta como anexo en el informe, cumpliendo así con la meta establecida. Este alineamiento refuerza la validez de los datos presentados y refleja un cumplimiento adecuado de los objetivos.</t>
  </si>
  <si>
    <t>En la información reportada se evidencia las juntas requeridas, así como la información general relacionada con dichas juntas. Esto proporciona un panorama claro sobre las actividades realizadas y su relevancia en el proceso evaluado.</t>
  </si>
  <si>
    <t>Se evidencia que la información reportada cumple con las evidencias cargadas; sin embargo, se solicita tener claro cuántas reuniones se programan. Esta aclaración facilitaría un mejor seguimiento y evaluación de las actividades realizadas.</t>
  </si>
  <si>
    <t>No se ha reportado</t>
  </si>
  <si>
    <t>Se evidencia las 316 solicitudes cumpliendo con la meta establecida</t>
  </si>
  <si>
    <t>Se evidencia en la grafica lo reportado</t>
  </si>
  <si>
    <t>No se presentaron expedientes de perdida en el archivo central</t>
  </si>
  <si>
    <t>Con corte a 30 de septiembre de 2024, se programaron 24 metas proyectos de inversión las cuales presentaron una ejecución del 100%</t>
  </si>
  <si>
    <t xml:space="preserve"> De las 67 metas programadas para el tercer trimestre presentaron el siguiente cumplimiento: 66 metas se encuentran en el rango del 100% o más de cumplimiento y una (1) meta se encuentran en el rango 70-79% de cumplimiento para un cumplimiento en general del 98,51%. La que no cumplió con el 100% fue el Área de Desarrollo Humano de SAF con 73%</t>
  </si>
  <si>
    <t>RESULTADO INDICADORES A SEPTIEMBRE 2024</t>
  </si>
  <si>
    <t>No se presentaron espacio de monitoreados e intervenidos</t>
  </si>
  <si>
    <t>Se evidencia la información reportada mediante la transferencia documental y la resolución</t>
  </si>
  <si>
    <t>En la base se encuentran 792 y se reportaron 794, se solicita verificar la información para que la reportada sea la misma en las bases</t>
  </si>
  <si>
    <t>La información reportada se evidencia en la base cargada cumplimento con la meta establecida</t>
  </si>
  <si>
    <t>En la base del mes de julio se evidencia el total de requerimientos pero no se evidencia el  numero de respuestas a requerimientos sin observaciones</t>
  </si>
  <si>
    <t>En la base reportaba sobre el mes de julio y agosto se cerraron 58 casos de GLPI de las 58 casos que se presentaron</t>
  </si>
  <si>
    <t>(No. de peticiones, quejas, reclamos y sugerencias contestadas en el aplicativo Bogotá Te Escucha, por parte del Área de Atención al Cliente, Quejas y Reclamos, dentro de los términos legales vigentes / Total de peticiones, quejas, reclamos y sugerencias recibidas)*100</t>
  </si>
  <si>
    <t>En la base del mes de julio se evidencia que en el área de Atención al cliente, quejas y reclamos se presentaron 147 las cuales fueron atendidas cumpliendo la meta</t>
  </si>
  <si>
    <t>En la bases cargadas se evidencia las encuestas realizadas para la satisfacciones de los usuarios y se cumple con la meta establecida</t>
  </si>
  <si>
    <t>Como se evidencia en la base, para este mes se presentaron indisponibilidades en los servicios, por lo que  se gastaron horas en este concepto, como se evidencia en la información reportada, pero se sigue cumpliendo con la meta</t>
  </si>
  <si>
    <t>Se evidencia los reportes de los casos de GLIP evidenciando el tiempo de atención</t>
  </si>
  <si>
    <t>En el mes de septiembre se ejecutaron 22 actividades de 24 que se tenían programadas así cumpliendo la meta estipulada, la evidencia que se muestra en los gráficos</t>
  </si>
  <si>
    <t>En la base se evidencia el seguimiento mensual de los funcionarios revisados en prenomina, en relación con los funcionarios activos, cumpliendo la meta en cada mes</t>
  </si>
  <si>
    <t>Se evidencia el informe ejecutivo de ingreso como soporte del indicador, sin embargo se recomienda describir el valor de cada variable de la formula del indicador con el fin de tener el soporte y la claridad de la medición</t>
  </si>
  <si>
    <t>No se evidencia de donde sale el  426 de la cantidad de radicados cerrados</t>
  </si>
  <si>
    <t>Se evidencia en la base que se cumple con la meta dando respuestas en el momento indicado así cumplimento</t>
  </si>
  <si>
    <t>Se evidencia el cumplimiento de la meta de acuerdo a lo reportado con lo evidenciado</t>
  </si>
  <si>
    <t>(No DE RESPUESTAS QUE CUMPLEN CON LOS CRITERIOS DE CALIDAD / TOTAL DE REQUERIMIENTOS REVISADOS EN LA STC)*100</t>
  </si>
  <si>
    <t xml:space="preserve">Se evidencia  la información reportada cumpliendo con la meta establecida </t>
  </si>
  <si>
    <t>Se evidencia la información reportada cumple con la información de las evidencias</t>
  </si>
  <si>
    <t>No se presentan procesos sancionatorios</t>
  </si>
  <si>
    <t>Se solicita que la información reportada se evidencia de alguna manera para poder encontrar el valor que se esta reportando</t>
  </si>
  <si>
    <t>Se solicita adjuntar un documento donde s e pueda evidenciar el avance del proyecto, si se adjunta lo realizado pero no se envidia que es el 100%</t>
  </si>
  <si>
    <t>No se presentaron pautas por un tercero</t>
  </si>
  <si>
    <t>Pago realizado por estaciones radioeléctricas</t>
  </si>
  <si>
    <t>Se evidencia que los datos reportados son los correctos, observando que de 11 estaciones solo 9 cumplieron con el pago, aunque se solicita que la información se pueda evidenciar de alguna manera mas clara las que pagaron para así evidenciar</t>
  </si>
  <si>
    <t>No. de quejas e informes tramitados / Número de quejas e informes recibidos * 100</t>
  </si>
  <si>
    <t>No se reportaron proceso con fallo desfavorable</t>
  </si>
  <si>
    <t xml:space="preserve">No se detectaron casos de favorecimiento relacionado con el Aval deportivo </t>
  </si>
  <si>
    <t>Se evidencia que se atendieron todos los procesos jurídicos en los términos de tiempo adecuado</t>
  </si>
  <si>
    <t>Se evidencia la información reportada cumpliendo con la meta establecida y los términos legales</t>
  </si>
  <si>
    <t>De los 138 tramites recibidos con la información se evidencia que solo 112 se respondieron en el termino legal</t>
  </si>
  <si>
    <t>Se presenta los anexos de los estados vocaciones por conceptos de la zona de manera adecuada</t>
  </si>
  <si>
    <t>No es clara la información reportada con los anexos cargados, se solicita que la información cargada se evidencie de manera clara</t>
  </si>
  <si>
    <t>Se evidencia la información reportada cumpliendo con la meta establecida</t>
  </si>
  <si>
    <t>Se valida la información reportada cumpliendo con la meta establecida</t>
  </si>
  <si>
    <t>Gestión de recursos Físicos</t>
  </si>
  <si>
    <t>Se realiza el informe de gestión evidenciando los mantenimiento espero se solicita que s e pongan las fechas de ellos para así verificar mas la información</t>
  </si>
  <si>
    <t>Se evidencian los mantenimientos correctivos pero se solicita las fechas para así evidenciar los 53 mantenimientos</t>
  </si>
  <si>
    <t>En la información reportada se evidencia el en Excel adjunto, se sugiere poner una columna en la que se identifique de mejor manera las pagas en menor o igual a 10 días</t>
  </si>
  <si>
    <t>En las evidencias se verifica la información reportada es la correcta.</t>
  </si>
  <si>
    <t>Durante el mes de septiembre se adelantó la verificación de valores por cada una de las metas de los proyectos de inversión incluidas en el PAA con relación a las reformulaciones remitidas y los valores están correctos
Avance del indicador: 100% 
Evidencia: POAI a 30 de septiembre de 2024</t>
  </si>
  <si>
    <t>Durante el mes de septiembre se adelantó la verificación de valores por cada una de las metas de los proyectos de inversión incluidas en el PAA con relación a las reformulaciones remitidas y los valores están correctos</t>
  </si>
  <si>
    <t>En la base adjunta del mes de julio se evidencia el total de pero no se evidencia el numero de respuestas que cumplen con el criterio de calidad</t>
  </si>
  <si>
    <t>Se evidencia el numero de fichas con correo electrónico así cumpliendo con la meta establecida</t>
  </si>
  <si>
    <t>No se presentaron quejas por coros de tramites</t>
  </si>
  <si>
    <t>Se evidencia la información reportada en la base dando cumplimiento a la meta establecida</t>
  </si>
  <si>
    <t>La información reportada es la correcta., pero se solicita que se adjunta la información de una manera que sea mas fácil evidenciar lo reportado</t>
  </si>
  <si>
    <t xml:space="preserve">Se solicita que la información reportada sea mas clara ya que en los archivos excel no se evidencia de manera clara la información </t>
  </si>
  <si>
    <t>Se evidencia la información reportada en la base de evidencia, se solicita presentar propuestas de mejora para mejorar la meta</t>
  </si>
  <si>
    <t>Se verídica la información reportada con la base evidenciando la información reportada es la correcta cumplimento con la meta establecida</t>
  </si>
  <si>
    <t>Se evidencia el valor solicita aunque se solicita que se presenten mejoras debido a que no se cumple con la meta establecida</t>
  </si>
  <si>
    <t>Se evidencia lo reportado con los soportes que la información esta correcta, se recomienda cuando no se cumpla con la meta presentar propuesta de mejora</t>
  </si>
  <si>
    <t>Se evidencia los procesos seleccionados pero ninguno se presento en un tiempo menor a 5 días</t>
  </si>
  <si>
    <t>Se puede evidenciar lo reportado en el Excel, siendo correcta la información reportada</t>
  </si>
  <si>
    <t>Se adjunta el informe, al igual que los correos enviados, así evidenciando el cumplimiento de informes financieros</t>
  </si>
  <si>
    <r>
      <t>Porcentaje de ejecución presupuestal en gastos de funcionamiento</t>
    </r>
    <r>
      <rPr>
        <sz val="16"/>
        <color rgb="FFFF0000"/>
        <rFont val="Arial"/>
        <family val="2"/>
      </rPr>
      <t>*</t>
    </r>
  </si>
  <si>
    <r>
      <t>Porcentaje de ejecución presupuestal en gastos de inversión</t>
    </r>
    <r>
      <rPr>
        <sz val="16"/>
        <color rgb="FFFF0000"/>
        <rFont val="Arial"/>
        <family val="2"/>
      </rPr>
      <t>*</t>
    </r>
  </si>
  <si>
    <r>
      <t>Porcentaje de transferencias primarias realizadas de acuerdo con los tiempos de retención</t>
    </r>
    <r>
      <rPr>
        <sz val="16"/>
        <color rgb="FFFF0000"/>
        <rFont val="Arial"/>
        <family val="2"/>
      </rPr>
      <t>*</t>
    </r>
  </si>
  <si>
    <r>
      <t xml:space="preserve">Aprovechamiento económico de parques y/o escenarios </t>
    </r>
    <r>
      <rPr>
        <sz val="16"/>
        <color rgb="FFFF0000"/>
        <rFont val="Arial"/>
        <family val="2"/>
      </rPr>
      <t>*</t>
    </r>
  </si>
  <si>
    <t>Se evidencia el cumplimiento del 94 % de  los reportes de información elaborados por la Oficina Asesora de Planeación dentro de los tiempos programados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</si>
</sst>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_);_(* \(#,##0\);_(* &quot;-&quot;??_);_(@_)"/>
  </numFmts>
  <fonts count="17"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1"/>
      <color theme="1"/>
      <name val="Calibri"/>
      <family val="2"/>
    </font>
    <font>
      <sz val="11"/>
      <color theme="1"/>
      <name val="Calibri"/>
      <family val="2"/>
      <scheme val="minor"/>
    </font>
    <font>
      <sz val="12"/>
      <color theme="1"/>
      <name val="Arial"/>
      <family val="2"/>
    </font>
    <font>
      <strike/>
      <sz val="12"/>
      <color theme="1"/>
      <name val="Arial"/>
      <family val="2"/>
    </font>
    <font>
      <b/>
      <sz val="9"/>
      <color rgb="FF0067AE"/>
      <name val="Arial"/>
      <family val="2"/>
    </font>
    <font>
      <sz val="16"/>
      <color theme="1"/>
      <name val="Arial"/>
      <family val="2"/>
    </font>
    <font>
      <b/>
      <sz val="16"/>
      <color theme="1"/>
      <name val="Arial"/>
      <family val="2"/>
    </font>
    <font>
      <sz val="16"/>
      <color rgb="FFFF0000"/>
      <name val="Arial"/>
      <family val="2"/>
    </font>
    <font>
      <sz val="16"/>
      <name val="Arial"/>
      <family val="2"/>
    </font>
    <font>
      <sz val="16"/>
      <color rgb="FF000000"/>
      <name val="Arial"/>
      <family val="2"/>
    </font>
    <font>
      <sz val="16"/>
      <color rgb="FF666666"/>
      <name val="Arial"/>
      <family val="2"/>
    </font>
  </fonts>
  <fills count="5">
    <fill>
      <patternFill patternType="none"/>
    </fill>
    <fill>
      <patternFill patternType="gray125"/>
    </fill>
    <fill>
      <patternFill patternType="solid">
        <fgColor rgb="FFFEF2CB"/>
        <bgColor rgb="FFFEF2CB"/>
      </patternFill>
    </fill>
    <fill>
      <patternFill patternType="solid">
        <fgColor theme="0"/>
        <bgColor indexed="64"/>
      </patternFill>
    </fill>
    <fill>
      <patternFill patternType="solid">
        <fgColor rgb="FFF7FAFA"/>
        <bgColor indexed="64"/>
      </patternFill>
    </fill>
  </fills>
  <borders count="7">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rgb="FFCDCDCD"/>
      </left>
      <right style="medium">
        <color rgb="FFCDCDCD"/>
      </right>
      <top style="medium">
        <color rgb="FFCDCDCD"/>
      </top>
      <bottom style="medium">
        <color rgb="FFCDCDCD"/>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9" fontId="7" fillId="0" borderId="0" applyFont="0" applyFill="0" applyBorder="0" applyAlignment="0" applyProtection="0"/>
    <xf numFmtId="0" fontId="1" fillId="0" borderId="1"/>
  </cellStyleXfs>
  <cellXfs count="46">
    <xf numFmtId="0" fontId="0" fillId="0" borderId="0" xfId="0"/>
    <xf numFmtId="0" fontId="5" fillId="0" borderId="0" xfId="0" applyFont="1"/>
    <xf numFmtId="0" fontId="6" fillId="0" borderId="0" xfId="0" applyFont="1"/>
    <xf numFmtId="0" fontId="7" fillId="0" borderId="0" xfId="0" applyFont="1"/>
    <xf numFmtId="0" fontId="6" fillId="2" borderId="1" xfId="0" applyFont="1" applyFill="1" applyBorder="1"/>
    <xf numFmtId="0" fontId="5" fillId="2" borderId="1" xfId="0" applyFont="1" applyFill="1" applyBorder="1"/>
    <xf numFmtId="9" fontId="5" fillId="0" borderId="0" xfId="0" applyNumberFormat="1" applyFont="1"/>
    <xf numFmtId="164" fontId="5" fillId="0" borderId="0" xfId="0" applyNumberFormat="1" applyFont="1"/>
    <xf numFmtId="0" fontId="8" fillId="0" borderId="0" xfId="0" applyFont="1"/>
    <xf numFmtId="0" fontId="0" fillId="0" borderId="0" xfId="0" applyAlignment="1">
      <alignment wrapText="1"/>
    </xf>
    <xf numFmtId="0" fontId="10" fillId="4" borderId="3" xfId="0" applyFont="1" applyFill="1" applyBorder="1" applyAlignment="1">
      <alignment vertical="center" wrapText="1"/>
    </xf>
    <xf numFmtId="0" fontId="4" fillId="0" borderId="0" xfId="0" applyFont="1"/>
    <xf numFmtId="0" fontId="3" fillId="0" borderId="0" xfId="0" applyFont="1"/>
    <xf numFmtId="0" fontId="2" fillId="0" borderId="0" xfId="0" applyFont="1"/>
    <xf numFmtId="0" fontId="12" fillId="0" borderId="0" xfId="0" applyFont="1" applyAlignment="1">
      <alignment horizontal="center" vertical="center"/>
    </xf>
    <xf numFmtId="0" fontId="12" fillId="0" borderId="1"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11" fillId="0" borderId="1" xfId="0" applyFont="1" applyBorder="1" applyAlignment="1">
      <alignment horizontal="center" vertical="center"/>
    </xf>
    <xf numFmtId="0" fontId="12"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1" fillId="3" borderId="2" xfId="0" applyFont="1" applyFill="1" applyBorder="1" applyAlignment="1">
      <alignment horizontal="center" vertical="center" wrapText="1"/>
    </xf>
    <xf numFmtId="0" fontId="11" fillId="0" borderId="2" xfId="0" applyFont="1" applyBorder="1" applyAlignment="1">
      <alignment horizontal="center" vertical="center" wrapText="1"/>
    </xf>
    <xf numFmtId="9" fontId="11" fillId="0" borderId="2" xfId="0" applyNumberFormat="1" applyFont="1" applyBorder="1" applyAlignment="1">
      <alignment horizontal="center" vertical="center" wrapText="1"/>
    </xf>
    <xf numFmtId="0" fontId="15" fillId="0" borderId="2" xfId="0" applyFont="1" applyBorder="1" applyAlignment="1">
      <alignment horizontal="center" vertical="center" wrapText="1"/>
    </xf>
    <xf numFmtId="9" fontId="15" fillId="0" borderId="2" xfId="0" applyNumberFormat="1" applyFont="1" applyBorder="1" applyAlignment="1">
      <alignment horizontal="center" vertical="center" wrapText="1"/>
    </xf>
    <xf numFmtId="9" fontId="14" fillId="0" borderId="2" xfId="0" applyNumberFormat="1" applyFont="1" applyBorder="1" applyAlignment="1">
      <alignment horizontal="center" vertical="center" wrapText="1"/>
    </xf>
    <xf numFmtId="1" fontId="11" fillId="0" borderId="2" xfId="0" applyNumberFormat="1" applyFont="1" applyBorder="1" applyAlignment="1">
      <alignment horizontal="center" vertical="center" wrapText="1"/>
    </xf>
    <xf numFmtId="0" fontId="16" fillId="0" borderId="2" xfId="0" applyFont="1" applyBorder="1" applyAlignment="1">
      <alignment horizontal="center" vertical="center" wrapText="1"/>
    </xf>
    <xf numFmtId="165" fontId="11" fillId="0" borderId="2" xfId="0" applyNumberFormat="1" applyFont="1" applyBorder="1" applyAlignment="1">
      <alignment horizontal="center" vertical="center" wrapText="1"/>
    </xf>
    <xf numFmtId="0" fontId="14" fillId="3" borderId="2" xfId="0" applyFont="1" applyFill="1" applyBorder="1" applyAlignment="1">
      <alignment horizontal="center" vertical="center" wrapText="1"/>
    </xf>
    <xf numFmtId="2" fontId="11" fillId="0" borderId="2" xfId="0" applyNumberFormat="1" applyFont="1" applyBorder="1" applyAlignment="1">
      <alignment horizontal="center" vertical="center" wrapText="1"/>
    </xf>
    <xf numFmtId="3" fontId="11" fillId="0" borderId="2" xfId="0" applyNumberFormat="1" applyFont="1" applyBorder="1" applyAlignment="1">
      <alignment horizontal="center" vertical="center" wrapText="1"/>
    </xf>
    <xf numFmtId="10" fontId="11" fillId="0" borderId="2" xfId="0" applyNumberFormat="1" applyFont="1" applyBorder="1" applyAlignment="1">
      <alignment horizontal="center" vertical="center" wrapText="1"/>
    </xf>
    <xf numFmtId="2" fontId="12" fillId="0" borderId="1" xfId="0" applyNumberFormat="1" applyFont="1" applyBorder="1" applyAlignment="1">
      <alignment horizontal="center" vertical="center"/>
    </xf>
    <xf numFmtId="164" fontId="11" fillId="0" borderId="2" xfId="0" applyNumberFormat="1" applyFont="1" applyBorder="1" applyAlignment="1">
      <alignment horizontal="center" vertical="center" wrapText="1"/>
    </xf>
    <xf numFmtId="0" fontId="15" fillId="3" borderId="2" xfId="0" applyFont="1" applyFill="1" applyBorder="1" applyAlignment="1">
      <alignment horizontal="center" vertical="center" wrapText="1"/>
    </xf>
    <xf numFmtId="9" fontId="11" fillId="0" borderId="2" xfId="1" applyFont="1" applyFill="1" applyBorder="1" applyAlignment="1">
      <alignment horizontal="center" vertical="center" wrapText="1"/>
    </xf>
    <xf numFmtId="9" fontId="11" fillId="0" borderId="2" xfId="1" applyFont="1" applyBorder="1" applyAlignment="1">
      <alignment horizontal="center" vertical="center" wrapText="1"/>
    </xf>
    <xf numFmtId="0" fontId="12" fillId="0" borderId="4" xfId="2" applyFont="1" applyBorder="1" applyAlignment="1">
      <alignment horizontal="center" vertical="center"/>
    </xf>
    <xf numFmtId="0" fontId="12" fillId="0" borderId="5" xfId="2" applyFont="1" applyBorder="1" applyAlignment="1">
      <alignment horizontal="center" vertical="center"/>
    </xf>
    <xf numFmtId="0" fontId="12" fillId="0" borderId="6" xfId="2" applyFont="1" applyBorder="1" applyAlignment="1">
      <alignment horizontal="center" vertical="center"/>
    </xf>
    <xf numFmtId="0" fontId="12"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cellXfs>
  <cellStyles count="3">
    <cellStyle name="Normal" xfId="0" builtinId="0"/>
    <cellStyle name="Normal 2" xfId="2" xr:uid="{866BEBC1-B004-4D95-A1E5-58360E8C25FF}"/>
    <cellStyle name="Porcentaje" xfId="1" builtinId="5"/>
  </cellStyles>
  <dxfs count="5">
    <dxf>
      <font>
        <color theme="0"/>
      </font>
      <fill>
        <patternFill patternType="none"/>
      </fill>
    </dxf>
    <dxf>
      <font>
        <color theme="0"/>
      </font>
      <fill>
        <patternFill patternType="none"/>
      </fill>
    </dxf>
    <dxf>
      <font>
        <color rgb="FF9C0006"/>
      </font>
      <fill>
        <patternFill>
          <bgColor rgb="FFFFC7CE"/>
        </patternFill>
      </fill>
    </dxf>
    <dxf>
      <font>
        <color rgb="FF9C0006"/>
      </font>
      <fill>
        <patternFill>
          <bgColor rgb="FFFFC7CE"/>
        </patternFill>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activeX1.xml><?xml version="1.0" encoding="utf-8"?>
<ax:ocx xmlns:ax="http://schemas.microsoft.com/office/2006/activeX" xmlns:r="http://schemas.openxmlformats.org/officeDocument/2006/relationships" ax:classid="{5512D112-5CC6-11CF-8D67-00AA00BDCE1D}" ax:persistence="persistStream" r:id="rId1"/>
</file>

<file path=xl/activeX/activeX2.xml><?xml version="1.0" encoding="utf-8"?>
<ax:ocx xmlns:ax="http://schemas.microsoft.com/office/2006/activeX" xmlns:r="http://schemas.openxmlformats.org/officeDocument/2006/relationships" ax:classid="{5512D112-5CC6-11CF-8D67-00AA00BDCE1D}" ax:persistence="persistStream" r:id="rId1"/>
</file>

<file path=xl/activeX/activeX3.xml><?xml version="1.0" encoding="utf-8"?>
<ax:ocx xmlns:ax="http://schemas.microsoft.com/office/2006/activeX" xmlns:r="http://schemas.openxmlformats.org/officeDocument/2006/relationships" ax:classid="{5512D112-5CC6-11CF-8D67-00AA00BDCE1D}" ax:persistence="persistStream" r:id="rId1"/>
</file>

<file path=xl/activeX/activeX4.xml><?xml version="1.0" encoding="utf-8"?>
<ax:ocx xmlns:ax="http://schemas.microsoft.com/office/2006/activeX" xmlns:r="http://schemas.openxmlformats.org/officeDocument/2006/relationships" ax:classid="{5512D112-5CC6-11CF-8D67-00AA00BDCE1D}" ax:persistence="persistStream" r:id="rId1"/>
</file>

<file path=xl/activeX/activeX5.xml><?xml version="1.0" encoding="utf-8"?>
<ax:ocx xmlns:ax="http://schemas.microsoft.com/office/2006/activeX" xmlns:r="http://schemas.openxmlformats.org/officeDocument/2006/relationships" ax:classid="{5512D112-5CC6-11CF-8D67-00AA00BDCE1D}" ax:persistence="persistStream" r:id="rId1"/>
</file>

<file path=xl/activeX/activeX6.xml><?xml version="1.0" encoding="utf-8"?>
<ax:ocx xmlns:ax="http://schemas.microsoft.com/office/2006/activeX" xmlns:r="http://schemas.openxmlformats.org/officeDocument/2006/relationships" ax:classid="{5512D112-5CC6-11CF-8D67-00AA00BDCE1D}" ax:persistence="persistStream" r:id="rId1"/>
</file>

<file path=xl/activeX/activeX7.xml><?xml version="1.0" encoding="utf-8"?>
<ax:ocx xmlns:ax="http://schemas.microsoft.com/office/2006/activeX" xmlns:r="http://schemas.openxmlformats.org/officeDocument/2006/relationships" ax:classid="{5512D112-5CC6-11CF-8D67-00AA00BDCE1D}" ax:persistence="persistStream" r:id="rId1"/>
</file>

<file path=xl/activeX/activeX8.xml><?xml version="1.0" encoding="utf-8"?>
<ax:ocx xmlns:ax="http://schemas.microsoft.com/office/2006/activeX" xmlns:r="http://schemas.openxmlformats.org/officeDocument/2006/relationships" ax:classid="{5512D112-5CC6-11CF-8D67-00AA00BDCE1D}" ax:persistence="persistStream" r:id="rId1"/>
</file>

<file path=xl/activeX/activeX9.xml><?xml version="1.0" encoding="utf-8"?>
<ax:ocx xmlns:ax="http://schemas.microsoft.com/office/2006/activeX" xmlns:r="http://schemas.openxmlformats.org/officeDocument/2006/relationships" ax:classid="{5512D112-5CC6-11CF-8D67-00AA00BDCE1D}" ax:persistence="persistStream" r:id="rId1"/>
</file>

<file path=xl/activeX/activeX10.xml><?xml version="1.0" encoding="utf-8"?>
<ax:ocx xmlns:ax="http://schemas.microsoft.com/office/2006/activeX" xmlns:r="http://schemas.openxmlformats.org/officeDocument/2006/relationships" ax:classid="{5512D112-5CC6-11CF-8D67-00AA00BDCE1D}" ax:persistence="persistStream" r:id="rId1"/>
</file>

<file path=xl/activeX/activeX11.xml><?xml version="1.0" encoding="utf-8"?>
<ax:ocx xmlns:ax="http://schemas.microsoft.com/office/2006/activeX" xmlns:r="http://schemas.openxmlformats.org/officeDocument/2006/relationships" ax:classid="{5512D112-5CC6-11CF-8D67-00AA00BDCE1D}" ax:persistence="persistStream" r:id="rId1"/>
</file>

<file path=xl/activeX/activeX12.xml><?xml version="1.0" encoding="utf-8"?>
<ax:ocx xmlns:ax="http://schemas.microsoft.com/office/2006/activeX" xmlns:r="http://schemas.openxmlformats.org/officeDocument/2006/relationships" ax:classid="{5512D112-5CC6-11CF-8D67-00AA00BDCE1D}" ax:persistence="persistStream" r:id="rId1"/>
</file>

<file path=xl/activeX/activeX13.xml><?xml version="1.0" encoding="utf-8"?>
<ax:ocx xmlns:ax="http://schemas.microsoft.com/office/2006/activeX" xmlns:r="http://schemas.openxmlformats.org/officeDocument/2006/relationships" ax:classid="{5512D112-5CC6-11CF-8D67-00AA00BDCE1D}" ax:persistence="persistStream" r:id="rId1"/>
</file>

<file path=xl/activeX/activeX14.xml><?xml version="1.0" encoding="utf-8"?>
<ax:ocx xmlns:ax="http://schemas.microsoft.com/office/2006/activeX" xmlns:r="http://schemas.openxmlformats.org/officeDocument/2006/relationships" ax:classid="{5512D112-5CC6-11CF-8D67-00AA00BDCE1D}" ax:persistence="persistStream" r:id="rId1"/>
</file>

<file path=xl/activeX/activeX15.xml><?xml version="1.0" encoding="utf-8"?>
<ax:ocx xmlns:ax="http://schemas.microsoft.com/office/2006/activeX" xmlns:r="http://schemas.openxmlformats.org/officeDocument/2006/relationships" ax:classid="{5512D112-5CC6-11CF-8D67-00AA00BDCE1D}" ax:persistence="persistStream" r:id="rId1"/>
</file>

<file path=xl/activeX/activeX16.xml><?xml version="1.0" encoding="utf-8"?>
<ax:ocx xmlns:ax="http://schemas.microsoft.com/office/2006/activeX" xmlns:r="http://schemas.openxmlformats.org/officeDocument/2006/relationships" ax:classid="{5512D112-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rgbClr val="000000"/>
                </a:solidFill>
                <a:latin typeface="+mn-lt"/>
              </a:defRPr>
            </a:pPr>
            <a:r>
              <a:rPr lang="es-CO" sz="1400" b="1" i="0">
                <a:solidFill>
                  <a:srgbClr val="000000"/>
                </a:solidFill>
                <a:latin typeface="+mn-lt"/>
              </a:rPr>
              <a:t>Total indicadores medidos - MAYO 2024</a:t>
            </a:r>
          </a:p>
        </c:rich>
      </c:tx>
      <c:overlay val="0"/>
    </c:title>
    <c:autoTitleDeleted val="0"/>
    <c:plotArea>
      <c:layout/>
      <c:pieChart>
        <c:varyColors val="1"/>
        <c:ser>
          <c:idx val="0"/>
          <c:order val="0"/>
          <c:dPt>
            <c:idx val="0"/>
            <c:bubble3D val="0"/>
            <c:spPr>
              <a:solidFill>
                <a:schemeClr val="accent2"/>
              </a:solidFill>
            </c:spPr>
            <c:extLst>
              <c:ext xmlns:c16="http://schemas.microsoft.com/office/drawing/2014/chart" uri="{C3380CC4-5D6E-409C-BE32-E72D297353CC}">
                <c16:uniqueId val="{00000001-26DC-4B94-AA7D-266D802CAD73}"/>
              </c:ext>
            </c:extLst>
          </c:dPt>
          <c:dPt>
            <c:idx val="1"/>
            <c:bubble3D val="0"/>
            <c:spPr>
              <a:solidFill>
                <a:schemeClr val="accent4"/>
              </a:solidFill>
            </c:spPr>
            <c:extLst>
              <c:ext xmlns:c16="http://schemas.microsoft.com/office/drawing/2014/chart" uri="{C3380CC4-5D6E-409C-BE32-E72D297353CC}">
                <c16:uniqueId val="{00000003-26DC-4B94-AA7D-266D802CAD73}"/>
              </c:ext>
            </c:extLst>
          </c:dPt>
          <c:dPt>
            <c:idx val="2"/>
            <c:bubble3D val="0"/>
            <c:spPr>
              <a:solidFill>
                <a:schemeClr val="accent6"/>
              </a:solidFill>
            </c:spPr>
            <c:extLst>
              <c:ext xmlns:c16="http://schemas.microsoft.com/office/drawing/2014/chart" uri="{C3380CC4-5D6E-409C-BE32-E72D297353CC}">
                <c16:uniqueId val="{00000005-26DC-4B94-AA7D-266D802CAD73}"/>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Hoja1!$A$3:$A$5</c:f>
              <c:strCache>
                <c:ptCount val="3"/>
                <c:pt idx="0">
                  <c:v>Indicadores de Gestión</c:v>
                </c:pt>
                <c:pt idx="1">
                  <c:v>Indicadores de riesgos de corrupción</c:v>
                </c:pt>
                <c:pt idx="2">
                  <c:v>Indicador de Gestión y corrupción </c:v>
                </c:pt>
              </c:strCache>
            </c:strRef>
          </c:cat>
          <c:val>
            <c:numRef>
              <c:f>Hoja1!$B$3:$B$5</c:f>
              <c:numCache>
                <c:formatCode>General</c:formatCode>
                <c:ptCount val="3"/>
                <c:pt idx="0">
                  <c:v>53</c:v>
                </c:pt>
                <c:pt idx="1">
                  <c:v>5</c:v>
                </c:pt>
                <c:pt idx="2">
                  <c:v>1</c:v>
                </c:pt>
              </c:numCache>
            </c:numRef>
          </c:val>
          <c:extLst>
            <c:ext xmlns:c16="http://schemas.microsoft.com/office/drawing/2014/chart" uri="{C3380CC4-5D6E-409C-BE32-E72D297353CC}">
              <c16:uniqueId val="{00000006-26DC-4B94-AA7D-266D802CAD73}"/>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mn-lt"/>
              </a:defRPr>
            </a:pPr>
            <a:r>
              <a:rPr lang="es-CO" sz="1600" b="1" i="0">
                <a:solidFill>
                  <a:srgbClr val="757575"/>
                </a:solidFill>
                <a:latin typeface="+mn-lt"/>
              </a:rPr>
              <a:t>Resultado indicadores de Gestión-
MAYO 2024</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chemeClr val="accent6"/>
              </a:solidFill>
            </c:spPr>
            <c:extLst>
              <c:ext xmlns:c16="http://schemas.microsoft.com/office/drawing/2014/chart" uri="{C3380CC4-5D6E-409C-BE32-E72D297353CC}">
                <c16:uniqueId val="{00000001-2BD2-44BF-92C3-A3B12C634466}"/>
              </c:ext>
            </c:extLst>
          </c:dPt>
          <c:dPt>
            <c:idx val="1"/>
            <c:bubble3D val="0"/>
            <c:spPr>
              <a:solidFill>
                <a:schemeClr val="accent5"/>
              </a:solidFill>
            </c:spPr>
            <c:extLst>
              <c:ext xmlns:c16="http://schemas.microsoft.com/office/drawing/2014/chart" uri="{C3380CC4-5D6E-409C-BE32-E72D297353CC}">
                <c16:uniqueId val="{00000003-2BD2-44BF-92C3-A3B12C634466}"/>
              </c:ext>
            </c:extLst>
          </c:dPt>
          <c:dPt>
            <c:idx val="2"/>
            <c:bubble3D val="0"/>
            <c:spPr>
              <a:solidFill>
                <a:schemeClr val="accent4"/>
              </a:solidFill>
            </c:spPr>
            <c:extLst>
              <c:ext xmlns:c16="http://schemas.microsoft.com/office/drawing/2014/chart" uri="{C3380CC4-5D6E-409C-BE32-E72D297353CC}">
                <c16:uniqueId val="{00000005-2BD2-44BF-92C3-A3B12C634466}"/>
              </c:ext>
            </c:extLst>
          </c:dPt>
          <c:dLbls>
            <c:dLbl>
              <c:idx val="0"/>
              <c:spPr/>
              <c:txPr>
                <a:bodyPr/>
                <a:lstStyle/>
                <a:p>
                  <a:pPr lvl="0">
                    <a:defRPr sz="1000" b="1" i="0">
                      <a:solidFill>
                        <a:srgbClr val="70AD47"/>
                      </a:solidFill>
                      <a:latin typeface="+mn-lt"/>
                    </a:defRPr>
                  </a:pPr>
                  <a:endParaRPr lang="es-CO"/>
                </a:p>
              </c:txPr>
              <c:showLegendKey val="0"/>
              <c:showVal val="0"/>
              <c:showCatName val="0"/>
              <c:showSerName val="0"/>
              <c:showPercent val="1"/>
              <c:showBubbleSize val="0"/>
              <c:extLst>
                <c:ext xmlns:c16="http://schemas.microsoft.com/office/drawing/2014/chart" uri="{C3380CC4-5D6E-409C-BE32-E72D297353CC}">
                  <c16:uniqueId val="{00000001-2BD2-44BF-92C3-A3B12C634466}"/>
                </c:ext>
              </c:extLst>
            </c:dLbl>
            <c:dLbl>
              <c:idx val="1"/>
              <c:spPr/>
              <c:txPr>
                <a:bodyPr/>
                <a:lstStyle/>
                <a:p>
                  <a:pPr lvl="0">
                    <a:defRPr sz="1000" b="1" i="0">
                      <a:solidFill>
                        <a:srgbClr val="5B9BD5"/>
                      </a:solidFill>
                      <a:latin typeface="+mn-lt"/>
                    </a:defRPr>
                  </a:pPr>
                  <a:endParaRPr lang="es-CO"/>
                </a:p>
              </c:txPr>
              <c:showLegendKey val="0"/>
              <c:showVal val="0"/>
              <c:showCatName val="0"/>
              <c:showSerName val="0"/>
              <c:showPercent val="1"/>
              <c:showBubbleSize val="0"/>
              <c:extLst>
                <c:ext xmlns:c16="http://schemas.microsoft.com/office/drawing/2014/chart" uri="{C3380CC4-5D6E-409C-BE32-E72D297353CC}">
                  <c16:uniqueId val="{00000003-2BD2-44BF-92C3-A3B12C634466}"/>
                </c:ext>
              </c:extLst>
            </c:dLbl>
            <c:dLbl>
              <c:idx val="2"/>
              <c:spPr/>
              <c:txPr>
                <a:bodyPr/>
                <a:lstStyle/>
                <a:p>
                  <a:pPr lvl="0">
                    <a:defRPr sz="1000" b="1" i="0">
                      <a:solidFill>
                        <a:srgbClr val="FFC000"/>
                      </a:solidFill>
                      <a:latin typeface="+mn-lt"/>
                    </a:defRPr>
                  </a:pPr>
                  <a:endParaRPr lang="es-CO"/>
                </a:p>
              </c:txPr>
              <c:showLegendKey val="0"/>
              <c:showVal val="0"/>
              <c:showCatName val="0"/>
              <c:showSerName val="0"/>
              <c:showPercent val="1"/>
              <c:showBubbleSize val="0"/>
              <c:extLst>
                <c:ext xmlns:c16="http://schemas.microsoft.com/office/drawing/2014/chart" uri="{C3380CC4-5D6E-409C-BE32-E72D297353CC}">
                  <c16:uniqueId val="{00000005-2BD2-44BF-92C3-A3B12C634466}"/>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Hoja1!$A$12:$A$14</c:f>
              <c:strCache>
                <c:ptCount val="3"/>
                <c:pt idx="0">
                  <c:v>Cumplimiento</c:v>
                </c:pt>
                <c:pt idx="1">
                  <c:v>Incumplimiento</c:v>
                </c:pt>
                <c:pt idx="2">
                  <c:v>No reportado</c:v>
                </c:pt>
              </c:strCache>
            </c:strRef>
          </c:cat>
          <c:val>
            <c:numRef>
              <c:f>Hoja1!$B$12:$B$14</c:f>
              <c:numCache>
                <c:formatCode>General</c:formatCode>
                <c:ptCount val="3"/>
                <c:pt idx="0">
                  <c:v>39</c:v>
                </c:pt>
                <c:pt idx="1">
                  <c:v>14</c:v>
                </c:pt>
              </c:numCache>
            </c:numRef>
          </c:val>
          <c:extLst>
            <c:ext xmlns:c16="http://schemas.microsoft.com/office/drawing/2014/chart" uri="{C3380CC4-5D6E-409C-BE32-E72D297353CC}">
              <c16:uniqueId val="{00000006-2BD2-44BF-92C3-A3B12C634466}"/>
            </c:ext>
          </c:extLst>
        </c:ser>
        <c:dLbls>
          <c:showLegendKey val="0"/>
          <c:showVal val="0"/>
          <c:showCatName val="0"/>
          <c:showSerName val="0"/>
          <c:showPercent val="0"/>
          <c:showBubbleSize val="0"/>
          <c:showLeaderLines val="1"/>
        </c:dLbls>
      </c:pie3DChart>
    </c:plotArea>
    <c:plotVisOnly val="1"/>
    <c:dispBlanksAs val="zero"/>
    <c:showDLblsOverMax val="1"/>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38100</xdr:colOff>
          <xdr:row>4</xdr:row>
          <xdr:rowOff>114300</xdr:rowOff>
        </xdr:to>
        <xdr:sp macro="" textlink="">
          <xdr:nvSpPr>
            <xdr:cNvPr id="3089" name="Control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1</xdr:col>
          <xdr:colOff>38100</xdr:colOff>
          <xdr:row>6</xdr:row>
          <xdr:rowOff>0</xdr:rowOff>
        </xdr:to>
        <xdr:sp macro="" textlink="">
          <xdr:nvSpPr>
            <xdr:cNvPr id="3090" name="Control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38100</xdr:colOff>
          <xdr:row>6</xdr:row>
          <xdr:rowOff>123825</xdr:rowOff>
        </xdr:to>
        <xdr:sp macro="" textlink="">
          <xdr:nvSpPr>
            <xdr:cNvPr id="3091" name="Control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38100</xdr:colOff>
          <xdr:row>6</xdr:row>
          <xdr:rowOff>209550</xdr:rowOff>
        </xdr:to>
        <xdr:sp macro="" textlink="">
          <xdr:nvSpPr>
            <xdr:cNvPr id="3092" name="Control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38100</xdr:colOff>
          <xdr:row>7</xdr:row>
          <xdr:rowOff>19050</xdr:rowOff>
        </xdr:to>
        <xdr:sp macro="" textlink="">
          <xdr:nvSpPr>
            <xdr:cNvPr id="3093" name="Control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1</xdr:col>
          <xdr:colOff>38100</xdr:colOff>
          <xdr:row>9</xdr:row>
          <xdr:rowOff>123825</xdr:rowOff>
        </xdr:to>
        <xdr:sp macro="" textlink="">
          <xdr:nvSpPr>
            <xdr:cNvPr id="3094" name="Control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xdr:col>
          <xdr:colOff>38100</xdr:colOff>
          <xdr:row>11</xdr:row>
          <xdr:rowOff>114300</xdr:rowOff>
        </xdr:to>
        <xdr:sp macro="" textlink="">
          <xdr:nvSpPr>
            <xdr:cNvPr id="3095" name="Control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1</xdr:col>
          <xdr:colOff>38100</xdr:colOff>
          <xdr:row>12</xdr:row>
          <xdr:rowOff>114300</xdr:rowOff>
        </xdr:to>
        <xdr:sp macro="" textlink="">
          <xdr:nvSpPr>
            <xdr:cNvPr id="3096" name="Control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1</xdr:col>
          <xdr:colOff>38100</xdr:colOff>
          <xdr:row>13</xdr:row>
          <xdr:rowOff>114300</xdr:rowOff>
        </xdr:to>
        <xdr:sp macro="" textlink="">
          <xdr:nvSpPr>
            <xdr:cNvPr id="3097" name="Control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1</xdr:col>
          <xdr:colOff>38100</xdr:colOff>
          <xdr:row>14</xdr:row>
          <xdr:rowOff>114300</xdr:rowOff>
        </xdr:to>
        <xdr:sp macro="" textlink="">
          <xdr:nvSpPr>
            <xdr:cNvPr id="3098" name="Control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1</xdr:col>
          <xdr:colOff>38100</xdr:colOff>
          <xdr:row>15</xdr:row>
          <xdr:rowOff>0</xdr:rowOff>
        </xdr:to>
        <xdr:sp macro="" textlink="">
          <xdr:nvSpPr>
            <xdr:cNvPr id="3099" name="Control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1</xdr:col>
          <xdr:colOff>38100</xdr:colOff>
          <xdr:row>16</xdr:row>
          <xdr:rowOff>0</xdr:rowOff>
        </xdr:to>
        <xdr:sp macro="" textlink="">
          <xdr:nvSpPr>
            <xdr:cNvPr id="3100" name="Control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1</xdr:col>
          <xdr:colOff>38100</xdr:colOff>
          <xdr:row>17</xdr:row>
          <xdr:rowOff>114300</xdr:rowOff>
        </xdr:to>
        <xdr:sp macro="" textlink="">
          <xdr:nvSpPr>
            <xdr:cNvPr id="3101" name="Control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0</xdr:rowOff>
        </xdr:from>
        <xdr:to>
          <xdr:col>1</xdr:col>
          <xdr:colOff>38100</xdr:colOff>
          <xdr:row>18</xdr:row>
          <xdr:rowOff>123825</xdr:rowOff>
        </xdr:to>
        <xdr:sp macro="" textlink="">
          <xdr:nvSpPr>
            <xdr:cNvPr id="3102" name="Control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0</xdr:rowOff>
        </xdr:from>
        <xdr:to>
          <xdr:col>1</xdr:col>
          <xdr:colOff>38100</xdr:colOff>
          <xdr:row>19</xdr:row>
          <xdr:rowOff>133350</xdr:rowOff>
        </xdr:to>
        <xdr:sp macro="" textlink="">
          <xdr:nvSpPr>
            <xdr:cNvPr id="3103" name="Control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1</xdr:col>
          <xdr:colOff>38100</xdr:colOff>
          <xdr:row>20</xdr:row>
          <xdr:rowOff>142875</xdr:rowOff>
        </xdr:to>
        <xdr:sp macro="" textlink="">
          <xdr:nvSpPr>
            <xdr:cNvPr id="3104" name="Control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xdr:col>
      <xdr:colOff>238125</xdr:colOff>
      <xdr:row>0</xdr:row>
      <xdr:rowOff>38100</xdr:rowOff>
    </xdr:from>
    <xdr:ext cx="4038600" cy="2028825"/>
    <xdr:graphicFrame macro="">
      <xdr:nvGraphicFramePr>
        <xdr:cNvPr id="750813603" name="Chart 1">
          <a:extLst>
            <a:ext uri="{FF2B5EF4-FFF2-40B4-BE49-F238E27FC236}">
              <a16:creationId xmlns:a16="http://schemas.microsoft.com/office/drawing/2014/main" id="{00000000-0008-0000-0200-0000A381C0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352425</xdr:colOff>
      <xdr:row>9</xdr:row>
      <xdr:rowOff>161925</xdr:rowOff>
    </xdr:from>
    <xdr:ext cx="5400675" cy="3295650"/>
    <xdr:graphicFrame macro="">
      <xdr:nvGraphicFramePr>
        <xdr:cNvPr id="2047967604" name="Chart 2">
          <a:extLst>
            <a:ext uri="{FF2B5EF4-FFF2-40B4-BE49-F238E27FC236}">
              <a16:creationId xmlns:a16="http://schemas.microsoft.com/office/drawing/2014/main" id="{00000000-0008-0000-0200-0000748111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solucion.idrd.gov.co/Isolucion4IDRD/Medicion/frmIndicadoresBase.aspx?CodIndicador=MTQ0NQ==&amp;FechaIni=MjYvMTAvMjAyMw==&amp;FechaFin=MjYvMTAvMjAyNA==" TargetMode="External"/><Relationship Id="rId13" Type="http://schemas.openxmlformats.org/officeDocument/2006/relationships/hyperlink" Target="https://isolucion.idrd.gov.co/Isolucion4IDRD/Medicion/frmIndicadoresBase.aspx?CodIndicador=MTQ0OA==&amp;FechaIni=MjYvMTAvMjAyMw==&amp;FechaFin=MjYvMTAvMjAyNA==" TargetMode="External"/><Relationship Id="rId18" Type="http://schemas.openxmlformats.org/officeDocument/2006/relationships/hyperlink" Target="https://isolucion.idrd.gov.co/Isolucion4IDRD/Medicion/frmIndicadoresBase.aspx?CodIndicador=Mzky&amp;FechaIni=MjYvMTAvMjAyMw==&amp;FechaFin=MjYvMTAvMjAyNA==" TargetMode="External"/><Relationship Id="rId3" Type="http://schemas.openxmlformats.org/officeDocument/2006/relationships/hyperlink" Target="https://isolucion.idrd.gov.co/Isolucion4IDRD/Medicion/frmIndicadoresBase.aspx?CodIndicador=MTcwMQ==&amp;FechaIni=MjQvMTAvMjAyMw==&amp;FechaFin=MjQvMTAvMjAyNA==" TargetMode="External"/><Relationship Id="rId21" Type="http://schemas.openxmlformats.org/officeDocument/2006/relationships/printerSettings" Target="../printerSettings/printerSettings1.bin"/><Relationship Id="rId7" Type="http://schemas.openxmlformats.org/officeDocument/2006/relationships/hyperlink" Target="https://isolucion.idrd.gov.co/Isolucion4IDRD/Medicion/frmIndicadoresBase.aspx?CodIndicador=MTY4Mw==&amp;FechaIni=MTMvMTAvMjAyMw==&amp;FechaFin=MTMvMTAvMjAyNA==" TargetMode="External"/><Relationship Id="rId12" Type="http://schemas.openxmlformats.org/officeDocument/2006/relationships/hyperlink" Target="https://isolucion.idrd.gov.co/Isolucion4IDRD/Medicion/frmIndicadoresBase.aspx?CodIndicador=MTI2MA==&amp;FechaIni=MjYvMTAvMjAyMw==&amp;FechaFin=MjYvMTAvMjAyNA==" TargetMode="External"/><Relationship Id="rId17" Type="http://schemas.openxmlformats.org/officeDocument/2006/relationships/hyperlink" Target="https://isolucion.idrd.gov.co/Isolucion4IDRD/Medicion/frmIndicadoresBase.aspx?CodIndicador=Mzc5&amp;FechaIni=MjAvMTAvMjAyMw==&amp;FechaFin=MjAvMTAvMjAyNA==" TargetMode="External"/><Relationship Id="rId2" Type="http://schemas.openxmlformats.org/officeDocument/2006/relationships/hyperlink" Target="https://isolucion.idrd.gov.co/Isolucion4IDRD/Medicion/frmIndicadoresBase.aspx?CodIndicador=MTcyOQ==&amp;FechaIni=MjQvMTAvMjAyMw==&amp;FechaFin=MjQvMTAvMjAyNA==" TargetMode="External"/><Relationship Id="rId16" Type="http://schemas.openxmlformats.org/officeDocument/2006/relationships/hyperlink" Target="https://isolucion.idrd.gov.co/Isolucion4IDRD/Medicion/frmIndicadoresBase.aspx?CodIndicador=MTQyNg==&amp;FechaIni=MjAvMTAvMjAyMw==&amp;FechaFin=MjAvMTAvMjAyNA==" TargetMode="External"/><Relationship Id="rId20" Type="http://schemas.openxmlformats.org/officeDocument/2006/relationships/hyperlink" Target="https://isolucion.idrd.gov.co/Isolucion4IDRD/Medicion/frmIndicadoresBase.aspx?CodIndicador=MTQ2Mg==&amp;FechaIni=MjYvMTAvMjAyMw==&amp;FechaFin=MjYvMTAvMjAyNA==" TargetMode="External"/><Relationship Id="rId1" Type="http://schemas.openxmlformats.org/officeDocument/2006/relationships/hyperlink" Target="https://isolucion.idrd.gov.co/Isolucion4IDRD/Medicion/frmIndicadoresBase.aspx?CodIndicador=MTY1Ng==&amp;FechaIni=MjQvMTAvMjAyMw==&amp;FechaFin=MjQvMTAvMjAyNA==" TargetMode="External"/><Relationship Id="rId6" Type="http://schemas.openxmlformats.org/officeDocument/2006/relationships/hyperlink" Target="https://isolucion.idrd.gov.co/Isolucion4IDRD/Medicion/frmIndicadoresBase.aspx?CodIndicador=MTczNw==&amp;FechaIni=MTIvMTAvMjAyMw==&amp;FechaFin=MTIvMTAvMjAyNA==" TargetMode="External"/><Relationship Id="rId11" Type="http://schemas.openxmlformats.org/officeDocument/2006/relationships/hyperlink" Target="https://isolucion.idrd.gov.co/Isolucion4IDRD/Medicion/frmIndicadoresBase.aspx?CodIndicador=MTY1Mg==&amp;FechaIni=MjYvMTAvMjAyMw==&amp;FechaFin=MjYvMTAvMjAyNA==" TargetMode="External"/><Relationship Id="rId5" Type="http://schemas.openxmlformats.org/officeDocument/2006/relationships/hyperlink" Target="https://isolucion.idrd.gov.co/Isolucion4IDRD/Medicion/frmIndicadoresBase.aspx?CodIndicador=MTczOA==&amp;FechaIni=MTIvMTAvMjAyMw==&amp;FechaFin=MTIvMTAvMjAyNA==" TargetMode="External"/><Relationship Id="rId15" Type="http://schemas.openxmlformats.org/officeDocument/2006/relationships/hyperlink" Target="https://isolucion.idrd.gov.co/Isolucion4IDRD/Medicion/frmIndicadoresBase.aspx?CodIndicador=MTQzMg==&amp;FechaIni=MjAvMTAvMjAyMw==&amp;FechaFin=MjAvMTAvMjAyNA==" TargetMode="External"/><Relationship Id="rId10" Type="http://schemas.openxmlformats.org/officeDocument/2006/relationships/hyperlink" Target="https://isolucion.idrd.gov.co/Isolucion4IDRD/Medicion/frmIndicadoresBase.aspx?CodIndicador=MTYzOQ==&amp;FechaIni=MjYvMTAvMjAyMw==&amp;FechaFin=MjYvMTAvMjAyNA==" TargetMode="External"/><Relationship Id="rId19" Type="http://schemas.openxmlformats.org/officeDocument/2006/relationships/hyperlink" Target="https://isolucion.idrd.gov.co/Isolucion4IDRD/Medicion/frmIndicadoresBase.aspx?CodIndicador=Mzkz&amp;FechaIni=MjYvMTAvMjAyMw==&amp;FechaFin=MjYvMTAvMjAyNA==" TargetMode="External"/><Relationship Id="rId4" Type="http://schemas.openxmlformats.org/officeDocument/2006/relationships/hyperlink" Target="https://isolucion.idrd.gov.co/Isolucion4IDRD/Medicion/frmIndicadoresBase.aspx?CodIndicador=MTY1Nw==&amp;FechaIni=MjQvMTAvMjAyMw==&amp;FechaFin=MjQvMTAvMjAyNA==" TargetMode="External"/><Relationship Id="rId9" Type="http://schemas.openxmlformats.org/officeDocument/2006/relationships/hyperlink" Target="https://isolucion.idrd.gov.co/Isolucion4IDRD/Medicion/frmIndicadoresBase.aspx?CodIndicador=MTYwMw==&amp;FechaIni=MjYvMTAvMjAyMw==&amp;FechaFin=MjYvMTAvMjAyNA==" TargetMode="External"/><Relationship Id="rId14" Type="http://schemas.openxmlformats.org/officeDocument/2006/relationships/hyperlink" Target="https://isolucion.idrd.gov.co/Isolucion4IDRD/Medicion/frmIndicadoresBase.aspx?CodIndicador=MTYzNA==&amp;FechaIni=MjAvMTAvMjAyMw==&amp;FechaFin=MjAvMTAvMjAyNA==" TargetMode="Externa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control" Target="../activeX/activeX10.xml"/><Relationship Id="rId18" Type="http://schemas.openxmlformats.org/officeDocument/2006/relationships/control" Target="../activeX/activeX15.xml"/><Relationship Id="rId3" Type="http://schemas.openxmlformats.org/officeDocument/2006/relationships/control" Target="../activeX/activeX1.xml"/><Relationship Id="rId7" Type="http://schemas.openxmlformats.org/officeDocument/2006/relationships/control" Target="../activeX/activeX4.xml"/><Relationship Id="rId12" Type="http://schemas.openxmlformats.org/officeDocument/2006/relationships/control" Target="../activeX/activeX9.xml"/><Relationship Id="rId17" Type="http://schemas.openxmlformats.org/officeDocument/2006/relationships/control" Target="../activeX/activeX14.xml"/><Relationship Id="rId2" Type="http://schemas.openxmlformats.org/officeDocument/2006/relationships/vmlDrawing" Target="../drawings/vmlDrawing1.vml"/><Relationship Id="rId16" Type="http://schemas.openxmlformats.org/officeDocument/2006/relationships/control" Target="../activeX/activeX13.xml"/><Relationship Id="rId1" Type="http://schemas.openxmlformats.org/officeDocument/2006/relationships/drawing" Target="../drawings/drawing1.xml"/><Relationship Id="rId6" Type="http://schemas.openxmlformats.org/officeDocument/2006/relationships/control" Target="../activeX/activeX3.xml"/><Relationship Id="rId11" Type="http://schemas.openxmlformats.org/officeDocument/2006/relationships/control" Target="../activeX/activeX8.xml"/><Relationship Id="rId5" Type="http://schemas.openxmlformats.org/officeDocument/2006/relationships/control" Target="../activeX/activeX2.xml"/><Relationship Id="rId15" Type="http://schemas.openxmlformats.org/officeDocument/2006/relationships/control" Target="../activeX/activeX12.xml"/><Relationship Id="rId10" Type="http://schemas.openxmlformats.org/officeDocument/2006/relationships/control" Target="../activeX/activeX7.xml"/><Relationship Id="rId19" Type="http://schemas.openxmlformats.org/officeDocument/2006/relationships/control" Target="../activeX/activeX16.xml"/><Relationship Id="rId4" Type="http://schemas.openxmlformats.org/officeDocument/2006/relationships/image" Target="../media/image1.emf"/><Relationship Id="rId9" Type="http://schemas.openxmlformats.org/officeDocument/2006/relationships/control" Target="../activeX/activeX6.xml"/><Relationship Id="rId14" Type="http://schemas.openxmlformats.org/officeDocument/2006/relationships/control" Target="../activeX/activeX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255DC-381C-410B-B206-894876D5C923}">
  <dimension ref="B1:M859"/>
  <sheetViews>
    <sheetView tabSelected="1" zoomScale="50" zoomScaleNormal="50" workbookViewId="0">
      <selection activeCell="H74" sqref="H74"/>
    </sheetView>
  </sheetViews>
  <sheetFormatPr baseColWidth="10" defaultColWidth="14.42578125" defaultRowHeight="101.25" customHeight="1" x14ac:dyDescent="0.25"/>
  <cols>
    <col min="1" max="1" width="14.42578125" style="16"/>
    <col min="2" max="2" width="22.7109375" style="16" customWidth="1"/>
    <col min="3" max="3" width="52.7109375" style="16" customWidth="1"/>
    <col min="4" max="4" width="46.7109375" style="17" customWidth="1"/>
    <col min="5" max="5" width="28.140625" style="16" hidden="1" customWidth="1"/>
    <col min="6" max="6" width="29.28515625" style="16" customWidth="1"/>
    <col min="7" max="7" width="20.85546875" style="16" customWidth="1"/>
    <col min="8" max="8" width="28.28515625" style="16" customWidth="1"/>
    <col min="9" max="9" width="34.5703125" style="16" customWidth="1"/>
    <col min="10" max="10" width="17.42578125" style="16" customWidth="1"/>
    <col min="11" max="11" width="36" style="16" customWidth="1"/>
    <col min="12" max="12" width="140.85546875" style="16" customWidth="1"/>
    <col min="13" max="13" width="14.140625" style="16" customWidth="1"/>
    <col min="14" max="25" width="10.7109375" style="16" customWidth="1"/>
    <col min="26" max="16384" width="14.42578125" style="16"/>
  </cols>
  <sheetData>
    <row r="1" spans="2:13" ht="44.25" customHeight="1" thickBot="1" x14ac:dyDescent="0.3"/>
    <row r="2" spans="2:13" ht="60.75" customHeight="1" thickBot="1" x14ac:dyDescent="0.3">
      <c r="B2" s="39" t="s">
        <v>281</v>
      </c>
      <c r="C2" s="40"/>
      <c r="D2" s="40"/>
      <c r="E2" s="40"/>
      <c r="F2" s="40"/>
      <c r="G2" s="40"/>
      <c r="H2" s="40"/>
      <c r="I2" s="40"/>
      <c r="J2" s="40"/>
      <c r="K2" s="40"/>
      <c r="L2" s="41"/>
    </row>
    <row r="3" spans="2:13" ht="45.75" customHeight="1" x14ac:dyDescent="0.25">
      <c r="B3" s="44" t="s">
        <v>0</v>
      </c>
      <c r="C3" s="44"/>
      <c r="D3" s="45"/>
      <c r="E3" s="44"/>
      <c r="F3" s="18"/>
      <c r="G3" s="18"/>
      <c r="H3" s="18"/>
      <c r="I3" s="18"/>
      <c r="J3" s="18"/>
      <c r="K3" s="18"/>
      <c r="L3" s="18"/>
      <c r="M3" s="14"/>
    </row>
    <row r="4" spans="2:13" ht="101.25" customHeight="1" x14ac:dyDescent="0.25">
      <c r="B4" s="42" t="s">
        <v>1</v>
      </c>
      <c r="C4" s="42" t="s">
        <v>2</v>
      </c>
      <c r="D4" s="42" t="s">
        <v>3</v>
      </c>
      <c r="E4" s="42" t="s">
        <v>4</v>
      </c>
      <c r="F4" s="42" t="s">
        <v>5</v>
      </c>
      <c r="G4" s="42" t="s">
        <v>6</v>
      </c>
      <c r="H4" s="42" t="s">
        <v>7</v>
      </c>
      <c r="I4" s="43"/>
      <c r="J4" s="43"/>
      <c r="K4" s="42" t="s">
        <v>167</v>
      </c>
      <c r="L4" s="42" t="s">
        <v>8</v>
      </c>
      <c r="M4" s="15"/>
    </row>
    <row r="5" spans="2:13" ht="30.75" customHeight="1" x14ac:dyDescent="0.25">
      <c r="B5" s="42"/>
      <c r="C5" s="42"/>
      <c r="D5" s="42"/>
      <c r="E5" s="42"/>
      <c r="F5" s="42"/>
      <c r="G5" s="42"/>
      <c r="H5" s="19" t="s">
        <v>9</v>
      </c>
      <c r="I5" s="19" t="s">
        <v>10</v>
      </c>
      <c r="J5" s="19" t="s">
        <v>7</v>
      </c>
      <c r="K5" s="42"/>
      <c r="L5" s="42"/>
      <c r="M5" s="15"/>
    </row>
    <row r="6" spans="2:13" ht="81" x14ac:dyDescent="0.25">
      <c r="B6" s="21" t="s">
        <v>11</v>
      </c>
      <c r="C6" s="22" t="s">
        <v>13</v>
      </c>
      <c r="D6" s="22" t="s">
        <v>14</v>
      </c>
      <c r="E6" s="22" t="s">
        <v>12</v>
      </c>
      <c r="F6" s="22" t="s">
        <v>15</v>
      </c>
      <c r="G6" s="23">
        <v>1</v>
      </c>
      <c r="H6" s="22">
        <v>67</v>
      </c>
      <c r="I6" s="22">
        <v>105</v>
      </c>
      <c r="J6" s="23">
        <f t="shared" ref="J6:J9" si="0">+H6/I6</f>
        <v>0.63809523809523805</v>
      </c>
      <c r="K6" s="23">
        <f t="shared" ref="K6:K15" si="1">+J6/G6</f>
        <v>0.63809523809523805</v>
      </c>
      <c r="L6" s="20" t="s">
        <v>280</v>
      </c>
      <c r="M6" s="15"/>
    </row>
    <row r="7" spans="2:13" ht="51.75" customHeight="1" x14ac:dyDescent="0.25">
      <c r="B7" s="21" t="s">
        <v>11</v>
      </c>
      <c r="C7" s="24" t="s">
        <v>16</v>
      </c>
      <c r="D7" s="24" t="s">
        <v>17</v>
      </c>
      <c r="E7" s="24" t="s">
        <v>12</v>
      </c>
      <c r="F7" s="24" t="s">
        <v>18</v>
      </c>
      <c r="G7" s="25">
        <v>1</v>
      </c>
      <c r="H7" s="22">
        <v>24</v>
      </c>
      <c r="I7" s="22">
        <v>24</v>
      </c>
      <c r="J7" s="23">
        <f t="shared" si="0"/>
        <v>1</v>
      </c>
      <c r="K7" s="23">
        <f t="shared" si="1"/>
        <v>1</v>
      </c>
      <c r="L7" s="20" t="s">
        <v>279</v>
      </c>
      <c r="M7" s="15"/>
    </row>
    <row r="8" spans="2:13" ht="161.25" customHeight="1" x14ac:dyDescent="0.25">
      <c r="B8" s="21" t="s">
        <v>11</v>
      </c>
      <c r="C8" s="22" t="s">
        <v>19</v>
      </c>
      <c r="D8" s="22" t="s">
        <v>20</v>
      </c>
      <c r="E8" s="22" t="s">
        <v>12</v>
      </c>
      <c r="F8" s="22" t="s">
        <v>18</v>
      </c>
      <c r="G8" s="23">
        <v>1</v>
      </c>
      <c r="H8" s="22">
        <v>1</v>
      </c>
      <c r="I8" s="22">
        <v>1</v>
      </c>
      <c r="J8" s="23">
        <f t="shared" si="0"/>
        <v>1</v>
      </c>
      <c r="K8" s="23">
        <f t="shared" si="1"/>
        <v>1</v>
      </c>
      <c r="L8" s="20" t="s">
        <v>323</v>
      </c>
      <c r="M8" s="15"/>
    </row>
    <row r="9" spans="2:13" ht="81" x14ac:dyDescent="0.25">
      <c r="B9" s="21" t="s">
        <v>11</v>
      </c>
      <c r="C9" s="22" t="s">
        <v>188</v>
      </c>
      <c r="D9" s="22" t="s">
        <v>189</v>
      </c>
      <c r="E9" s="22" t="s">
        <v>12</v>
      </c>
      <c r="F9" s="22" t="s">
        <v>15</v>
      </c>
      <c r="G9" s="23">
        <v>1</v>
      </c>
      <c r="H9" s="22">
        <v>51</v>
      </c>
      <c r="I9" s="22">
        <v>54</v>
      </c>
      <c r="J9" s="23">
        <f t="shared" si="0"/>
        <v>0.94444444444444442</v>
      </c>
      <c r="K9" s="23">
        <f t="shared" si="1"/>
        <v>0.94444444444444442</v>
      </c>
      <c r="L9" s="20" t="s">
        <v>342</v>
      </c>
      <c r="M9" s="15"/>
    </row>
    <row r="10" spans="2:13" ht="81" x14ac:dyDescent="0.25">
      <c r="B10" s="21" t="s">
        <v>11</v>
      </c>
      <c r="C10" s="20" t="s">
        <v>21</v>
      </c>
      <c r="D10" s="20" t="s">
        <v>22</v>
      </c>
      <c r="E10" s="20" t="s">
        <v>12</v>
      </c>
      <c r="F10" s="20" t="s">
        <v>18</v>
      </c>
      <c r="G10" s="26">
        <v>1</v>
      </c>
      <c r="H10" s="22">
        <v>4</v>
      </c>
      <c r="I10" s="22">
        <v>4</v>
      </c>
      <c r="J10" s="23">
        <f>+H10/I10</f>
        <v>1</v>
      </c>
      <c r="K10" s="23">
        <f t="shared" si="1"/>
        <v>1</v>
      </c>
      <c r="L10" s="20" t="s">
        <v>324</v>
      </c>
      <c r="M10" s="15"/>
    </row>
    <row r="11" spans="2:13" x14ac:dyDescent="0.25">
      <c r="B11" s="21" t="s">
        <v>23</v>
      </c>
      <c r="C11" s="22" t="s">
        <v>24</v>
      </c>
      <c r="D11" s="22" t="s">
        <v>25</v>
      </c>
      <c r="E11" s="22" t="s">
        <v>26</v>
      </c>
      <c r="F11" s="22" t="s">
        <v>18</v>
      </c>
      <c r="G11" s="27">
        <v>0</v>
      </c>
      <c r="H11" s="22">
        <v>0</v>
      </c>
      <c r="I11" s="22">
        <v>0</v>
      </c>
      <c r="J11" s="23">
        <v>0</v>
      </c>
      <c r="K11" s="23">
        <v>0</v>
      </c>
      <c r="L11" s="20" t="s">
        <v>185</v>
      </c>
      <c r="M11" s="15"/>
    </row>
    <row r="12" spans="2:13" ht="123" customHeight="1" x14ac:dyDescent="0.25">
      <c r="B12" s="21" t="s">
        <v>27</v>
      </c>
      <c r="C12" s="22" t="s">
        <v>28</v>
      </c>
      <c r="D12" s="22" t="s">
        <v>29</v>
      </c>
      <c r="E12" s="22" t="s">
        <v>12</v>
      </c>
      <c r="F12" s="22" t="s">
        <v>18</v>
      </c>
      <c r="G12" s="23">
        <v>0.9</v>
      </c>
      <c r="H12" s="22">
        <v>6</v>
      </c>
      <c r="I12" s="22">
        <v>6</v>
      </c>
      <c r="J12" s="23">
        <f t="shared" ref="J12:J15" si="2">+H12/I12</f>
        <v>1</v>
      </c>
      <c r="K12" s="23">
        <f t="shared" si="1"/>
        <v>1.1111111111111112</v>
      </c>
      <c r="L12" s="20" t="s">
        <v>267</v>
      </c>
      <c r="M12" s="15"/>
    </row>
    <row r="13" spans="2:13" x14ac:dyDescent="0.25">
      <c r="B13" s="21" t="s">
        <v>30</v>
      </c>
      <c r="C13" s="22" t="s">
        <v>31</v>
      </c>
      <c r="D13" s="22" t="s">
        <v>32</v>
      </c>
      <c r="E13" s="22" t="s">
        <v>12</v>
      </c>
      <c r="F13" s="22" t="s">
        <v>18</v>
      </c>
      <c r="G13" s="23">
        <v>1</v>
      </c>
      <c r="H13" s="22">
        <v>3</v>
      </c>
      <c r="I13" s="22">
        <v>3</v>
      </c>
      <c r="J13" s="23">
        <f t="shared" si="2"/>
        <v>1</v>
      </c>
      <c r="K13" s="23">
        <f t="shared" si="1"/>
        <v>1</v>
      </c>
      <c r="L13" s="20" t="s">
        <v>220</v>
      </c>
      <c r="M13" s="15"/>
    </row>
    <row r="14" spans="2:13" ht="105.75" customHeight="1" x14ac:dyDescent="0.25">
      <c r="B14" s="21" t="s">
        <v>30</v>
      </c>
      <c r="C14" s="22" t="s">
        <v>33</v>
      </c>
      <c r="D14" s="22" t="s">
        <v>34</v>
      </c>
      <c r="E14" s="22" t="s">
        <v>12</v>
      </c>
      <c r="F14" s="22" t="s">
        <v>18</v>
      </c>
      <c r="G14" s="23">
        <v>1</v>
      </c>
      <c r="H14" s="22">
        <v>282</v>
      </c>
      <c r="I14" s="22">
        <v>288</v>
      </c>
      <c r="J14" s="23">
        <f t="shared" si="2"/>
        <v>0.97916666666666663</v>
      </c>
      <c r="K14" s="23">
        <f t="shared" si="1"/>
        <v>0.97916666666666663</v>
      </c>
      <c r="L14" s="20" t="s">
        <v>325</v>
      </c>
      <c r="M14" s="15"/>
    </row>
    <row r="15" spans="2:13" x14ac:dyDescent="0.25">
      <c r="B15" s="21" t="s">
        <v>30</v>
      </c>
      <c r="C15" s="22" t="s">
        <v>35</v>
      </c>
      <c r="D15" s="22" t="s">
        <v>36</v>
      </c>
      <c r="E15" s="22" t="s">
        <v>37</v>
      </c>
      <c r="F15" s="22" t="s">
        <v>18</v>
      </c>
      <c r="G15" s="23">
        <v>0.9</v>
      </c>
      <c r="H15" s="22">
        <v>3</v>
      </c>
      <c r="I15" s="22">
        <v>3</v>
      </c>
      <c r="J15" s="23">
        <f t="shared" si="2"/>
        <v>1</v>
      </c>
      <c r="K15" s="23">
        <f t="shared" si="1"/>
        <v>1.1111111111111112</v>
      </c>
      <c r="L15" s="20" t="s">
        <v>326</v>
      </c>
      <c r="M15" s="15"/>
    </row>
    <row r="16" spans="2:13" x14ac:dyDescent="0.25">
      <c r="B16" s="21" t="s">
        <v>30</v>
      </c>
      <c r="C16" s="22" t="s">
        <v>38</v>
      </c>
      <c r="D16" s="22" t="s">
        <v>39</v>
      </c>
      <c r="E16" s="22" t="s">
        <v>26</v>
      </c>
      <c r="F16" s="22" t="s">
        <v>18</v>
      </c>
      <c r="G16" s="22">
        <v>0</v>
      </c>
      <c r="H16" s="22">
        <v>0</v>
      </c>
      <c r="I16" s="22">
        <v>0</v>
      </c>
      <c r="J16" s="22">
        <v>0</v>
      </c>
      <c r="K16" s="23">
        <v>1</v>
      </c>
      <c r="L16" s="20" t="s">
        <v>327</v>
      </c>
      <c r="M16" s="15"/>
    </row>
    <row r="17" spans="2:13" ht="70.5" customHeight="1" x14ac:dyDescent="0.25">
      <c r="B17" s="21" t="s">
        <v>30</v>
      </c>
      <c r="C17" s="22" t="s">
        <v>40</v>
      </c>
      <c r="D17" s="22" t="s">
        <v>41</v>
      </c>
      <c r="E17" s="22" t="s">
        <v>12</v>
      </c>
      <c r="F17" s="22" t="s">
        <v>18</v>
      </c>
      <c r="G17" s="23">
        <v>1</v>
      </c>
      <c r="H17" s="22">
        <v>285</v>
      </c>
      <c r="I17" s="22">
        <v>288</v>
      </c>
      <c r="J17" s="23">
        <f t="shared" ref="J17:J24" si="3">+H17/I17</f>
        <v>0.98958333333333337</v>
      </c>
      <c r="K17" s="23">
        <f t="shared" ref="K17:K24" si="4">+J17/G17</f>
        <v>0.98958333333333337</v>
      </c>
      <c r="L17" s="20" t="s">
        <v>328</v>
      </c>
      <c r="M17" s="15"/>
    </row>
    <row r="18" spans="2:13" x14ac:dyDescent="0.25">
      <c r="B18" s="21" t="s">
        <v>30</v>
      </c>
      <c r="C18" s="22" t="s">
        <v>42</v>
      </c>
      <c r="D18" s="22" t="s">
        <v>43</v>
      </c>
      <c r="E18" s="22" t="s">
        <v>26</v>
      </c>
      <c r="F18" s="22" t="s">
        <v>18</v>
      </c>
      <c r="G18" s="27">
        <v>0</v>
      </c>
      <c r="H18" s="22">
        <v>0</v>
      </c>
      <c r="I18" s="22">
        <v>288</v>
      </c>
      <c r="J18" s="23">
        <f t="shared" si="3"/>
        <v>0</v>
      </c>
      <c r="K18" s="23">
        <v>1</v>
      </c>
      <c r="L18" s="20" t="s">
        <v>329</v>
      </c>
      <c r="M18" s="15"/>
    </row>
    <row r="19" spans="2:13" ht="117.75" customHeight="1" x14ac:dyDescent="0.25">
      <c r="B19" s="21" t="s">
        <v>30</v>
      </c>
      <c r="C19" s="22" t="s">
        <v>44</v>
      </c>
      <c r="D19" s="22" t="s">
        <v>45</v>
      </c>
      <c r="E19" s="22" t="s">
        <v>12</v>
      </c>
      <c r="F19" s="22" t="s">
        <v>18</v>
      </c>
      <c r="G19" s="23">
        <v>0.95</v>
      </c>
      <c r="H19" s="28">
        <v>21573483327</v>
      </c>
      <c r="I19" s="29">
        <v>22077060400</v>
      </c>
      <c r="J19" s="23">
        <f t="shared" si="3"/>
        <v>0.97719003056222109</v>
      </c>
      <c r="K19" s="23">
        <f t="shared" si="4"/>
        <v>1.028621084802338</v>
      </c>
      <c r="L19" s="20" t="s">
        <v>330</v>
      </c>
      <c r="M19" s="15"/>
    </row>
    <row r="20" spans="2:13" ht="182.25" x14ac:dyDescent="0.25">
      <c r="B20" s="30" t="s">
        <v>46</v>
      </c>
      <c r="C20" s="20" t="s">
        <v>47</v>
      </c>
      <c r="D20" s="22" t="s">
        <v>48</v>
      </c>
      <c r="E20" s="22" t="s">
        <v>12</v>
      </c>
      <c r="F20" s="22" t="s">
        <v>18</v>
      </c>
      <c r="G20" s="23">
        <v>0.9</v>
      </c>
      <c r="H20" s="22">
        <v>278</v>
      </c>
      <c r="I20" s="22">
        <v>383</v>
      </c>
      <c r="J20" s="23">
        <f t="shared" si="3"/>
        <v>0.72584856396866837</v>
      </c>
      <c r="K20" s="23">
        <f t="shared" si="4"/>
        <v>0.8064984044096315</v>
      </c>
      <c r="L20" s="20" t="s">
        <v>331</v>
      </c>
      <c r="M20" s="15"/>
    </row>
    <row r="21" spans="2:13" ht="121.5" x14ac:dyDescent="0.25">
      <c r="B21" s="30" t="s">
        <v>46</v>
      </c>
      <c r="C21" s="20" t="s">
        <v>49</v>
      </c>
      <c r="D21" s="22" t="s">
        <v>50</v>
      </c>
      <c r="E21" s="22" t="s">
        <v>12</v>
      </c>
      <c r="F21" s="22" t="s">
        <v>18</v>
      </c>
      <c r="G21" s="23">
        <v>0.6</v>
      </c>
      <c r="H21" s="22">
        <v>15</v>
      </c>
      <c r="I21" s="22">
        <v>19</v>
      </c>
      <c r="J21" s="23">
        <f t="shared" si="3"/>
        <v>0.78947368421052633</v>
      </c>
      <c r="K21" s="23">
        <f t="shared" si="4"/>
        <v>1.3157894736842106</v>
      </c>
      <c r="L21" s="20" t="s">
        <v>332</v>
      </c>
      <c r="M21" s="15"/>
    </row>
    <row r="22" spans="2:13" ht="162" x14ac:dyDescent="0.25">
      <c r="B22" s="30" t="s">
        <v>46</v>
      </c>
      <c r="C22" s="20" t="s">
        <v>51</v>
      </c>
      <c r="D22" s="22" t="s">
        <v>52</v>
      </c>
      <c r="E22" s="22" t="s">
        <v>12</v>
      </c>
      <c r="F22" s="22" t="s">
        <v>18</v>
      </c>
      <c r="G22" s="23">
        <v>0.8</v>
      </c>
      <c r="H22" s="22">
        <v>7</v>
      </c>
      <c r="I22" s="22">
        <v>18</v>
      </c>
      <c r="J22" s="23">
        <f t="shared" si="3"/>
        <v>0.3888888888888889</v>
      </c>
      <c r="K22" s="23">
        <f t="shared" si="4"/>
        <v>0.4861111111111111</v>
      </c>
      <c r="L22" s="20" t="s">
        <v>333</v>
      </c>
      <c r="M22" s="15"/>
    </row>
    <row r="23" spans="2:13" ht="162" x14ac:dyDescent="0.25">
      <c r="B23" s="30" t="s">
        <v>46</v>
      </c>
      <c r="C23" s="20" t="s">
        <v>53</v>
      </c>
      <c r="D23" s="22" t="s">
        <v>54</v>
      </c>
      <c r="E23" s="22" t="s">
        <v>12</v>
      </c>
      <c r="F23" s="22" t="s">
        <v>18</v>
      </c>
      <c r="G23" s="23">
        <v>0.8</v>
      </c>
      <c r="H23" s="22">
        <v>49</v>
      </c>
      <c r="I23" s="22">
        <v>68</v>
      </c>
      <c r="J23" s="23">
        <f>+H23/I23</f>
        <v>0.72058823529411764</v>
      </c>
      <c r="K23" s="23">
        <f>+J23/G23</f>
        <v>0.90073529411764697</v>
      </c>
      <c r="L23" s="20" t="s">
        <v>334</v>
      </c>
      <c r="M23" s="15"/>
    </row>
    <row r="24" spans="2:13" ht="182.25" x14ac:dyDescent="0.25">
      <c r="B24" s="30" t="s">
        <v>46</v>
      </c>
      <c r="C24" s="20" t="s">
        <v>55</v>
      </c>
      <c r="D24" s="22" t="s">
        <v>56</v>
      </c>
      <c r="E24" s="22" t="s">
        <v>12</v>
      </c>
      <c r="F24" s="22" t="s">
        <v>18</v>
      </c>
      <c r="G24" s="23">
        <v>0.8</v>
      </c>
      <c r="H24" s="22">
        <v>0</v>
      </c>
      <c r="I24" s="22">
        <v>4</v>
      </c>
      <c r="J24" s="23">
        <f t="shared" si="3"/>
        <v>0</v>
      </c>
      <c r="K24" s="23">
        <f t="shared" si="4"/>
        <v>0</v>
      </c>
      <c r="L24" s="20" t="s">
        <v>335</v>
      </c>
      <c r="M24" s="15"/>
    </row>
    <row r="25" spans="2:13" ht="81" x14ac:dyDescent="0.25">
      <c r="B25" s="21" t="s">
        <v>57</v>
      </c>
      <c r="C25" s="22" t="s">
        <v>58</v>
      </c>
      <c r="D25" s="22" t="s">
        <v>59</v>
      </c>
      <c r="E25" s="22" t="s">
        <v>12</v>
      </c>
      <c r="F25" s="22" t="s">
        <v>18</v>
      </c>
      <c r="G25" s="23">
        <v>1</v>
      </c>
      <c r="H25" s="22">
        <v>29</v>
      </c>
      <c r="I25" s="22">
        <v>29</v>
      </c>
      <c r="J25" s="23">
        <f>+H25/I25</f>
        <v>1</v>
      </c>
      <c r="K25" s="23">
        <f>+J25/G25</f>
        <v>1</v>
      </c>
      <c r="L25" s="22" t="s">
        <v>250</v>
      </c>
      <c r="M25" s="15"/>
    </row>
    <row r="26" spans="2:13" ht="81" x14ac:dyDescent="0.25">
      <c r="B26" s="21" t="s">
        <v>57</v>
      </c>
      <c r="C26" s="22" t="s">
        <v>60</v>
      </c>
      <c r="D26" s="22" t="s">
        <v>61</v>
      </c>
      <c r="E26" s="22" t="s">
        <v>26</v>
      </c>
      <c r="F26" s="22" t="s">
        <v>62</v>
      </c>
      <c r="G26" s="27">
        <v>0</v>
      </c>
      <c r="H26" s="22">
        <v>0</v>
      </c>
      <c r="I26" s="22">
        <v>0</v>
      </c>
      <c r="J26" s="23">
        <v>0</v>
      </c>
      <c r="K26" s="23">
        <v>0</v>
      </c>
      <c r="L26" s="22" t="s">
        <v>251</v>
      </c>
      <c r="M26" s="15"/>
    </row>
    <row r="27" spans="2:13" ht="81" x14ac:dyDescent="0.25">
      <c r="B27" s="21" t="s">
        <v>57</v>
      </c>
      <c r="C27" s="22" t="s">
        <v>63</v>
      </c>
      <c r="D27" s="22" t="s">
        <v>64</v>
      </c>
      <c r="E27" s="22" t="s">
        <v>26</v>
      </c>
      <c r="F27" s="22" t="s">
        <v>62</v>
      </c>
      <c r="G27" s="27">
        <v>0</v>
      </c>
      <c r="H27" s="22">
        <v>0</v>
      </c>
      <c r="I27" s="22">
        <v>0</v>
      </c>
      <c r="J27" s="23">
        <v>0</v>
      </c>
      <c r="K27" s="23">
        <v>0</v>
      </c>
      <c r="L27" s="22" t="s">
        <v>251</v>
      </c>
      <c r="M27" s="15"/>
    </row>
    <row r="28" spans="2:13" ht="81" x14ac:dyDescent="0.25">
      <c r="B28" s="21" t="s">
        <v>57</v>
      </c>
      <c r="C28" s="22" t="s">
        <v>65</v>
      </c>
      <c r="D28" s="22" t="s">
        <v>66</v>
      </c>
      <c r="E28" s="22" t="s">
        <v>12</v>
      </c>
      <c r="F28" s="22" t="s">
        <v>18</v>
      </c>
      <c r="G28" s="27">
        <v>0</v>
      </c>
      <c r="H28" s="22">
        <v>0</v>
      </c>
      <c r="I28" s="22">
        <v>0</v>
      </c>
      <c r="J28" s="23">
        <v>0</v>
      </c>
      <c r="K28" s="23">
        <v>0</v>
      </c>
      <c r="L28" s="28" t="s">
        <v>252</v>
      </c>
      <c r="M28" s="15"/>
    </row>
    <row r="29" spans="2:13" ht="87" customHeight="1" x14ac:dyDescent="0.25">
      <c r="B29" s="21" t="s">
        <v>57</v>
      </c>
      <c r="C29" s="22" t="s">
        <v>67</v>
      </c>
      <c r="D29" s="22" t="s">
        <v>45</v>
      </c>
      <c r="E29" s="22" t="s">
        <v>12</v>
      </c>
      <c r="F29" s="22" t="s">
        <v>18</v>
      </c>
      <c r="G29" s="23">
        <v>0.95</v>
      </c>
      <c r="H29" s="29">
        <v>5861938</v>
      </c>
      <c r="I29" s="31">
        <v>5874374</v>
      </c>
      <c r="J29" s="23">
        <f t="shared" ref="J29:J33" si="5">+H29/I29</f>
        <v>0.99788300847034939</v>
      </c>
      <c r="K29" s="23">
        <f t="shared" ref="K29:K33" si="6">+J29/G29</f>
        <v>1.0504031668108942</v>
      </c>
      <c r="L29" s="22" t="s">
        <v>255</v>
      </c>
      <c r="M29" s="15"/>
    </row>
    <row r="30" spans="2:13" ht="72.75" customHeight="1" x14ac:dyDescent="0.25">
      <c r="B30" s="21" t="s">
        <v>57</v>
      </c>
      <c r="C30" s="22" t="s">
        <v>68</v>
      </c>
      <c r="D30" s="22" t="s">
        <v>45</v>
      </c>
      <c r="E30" s="22" t="s">
        <v>12</v>
      </c>
      <c r="F30" s="22" t="s">
        <v>18</v>
      </c>
      <c r="G30" s="23">
        <v>0.95</v>
      </c>
      <c r="H30" s="20">
        <v>34163728</v>
      </c>
      <c r="I30" s="20">
        <v>37028557</v>
      </c>
      <c r="J30" s="23">
        <f t="shared" si="5"/>
        <v>0.92263190272307938</v>
      </c>
      <c r="K30" s="23">
        <f t="shared" si="6"/>
        <v>0.97119147655060989</v>
      </c>
      <c r="L30" s="22" t="s">
        <v>255</v>
      </c>
      <c r="M30" s="15"/>
    </row>
    <row r="31" spans="2:13" ht="81" x14ac:dyDescent="0.25">
      <c r="B31" s="21" t="s">
        <v>57</v>
      </c>
      <c r="C31" s="22" t="s">
        <v>338</v>
      </c>
      <c r="D31" s="22" t="s">
        <v>69</v>
      </c>
      <c r="E31" s="22" t="s">
        <v>12</v>
      </c>
      <c r="F31" s="22" t="s">
        <v>18</v>
      </c>
      <c r="G31" s="23">
        <v>0.9</v>
      </c>
      <c r="H31" s="22">
        <v>29677089800</v>
      </c>
      <c r="I31" s="32">
        <v>48527258901</v>
      </c>
      <c r="J31" s="23">
        <f t="shared" si="5"/>
        <v>0.61155504085948786</v>
      </c>
      <c r="K31" s="23">
        <f t="shared" si="6"/>
        <v>0.67950560095498647</v>
      </c>
      <c r="L31" s="22" t="s">
        <v>336</v>
      </c>
      <c r="M31" s="15"/>
    </row>
    <row r="32" spans="2:13" ht="60.75" x14ac:dyDescent="0.25">
      <c r="B32" s="21" t="s">
        <v>57</v>
      </c>
      <c r="C32" s="22" t="s">
        <v>339</v>
      </c>
      <c r="D32" s="22" t="s">
        <v>70</v>
      </c>
      <c r="E32" s="22" t="s">
        <v>12</v>
      </c>
      <c r="F32" s="22" t="s">
        <v>18</v>
      </c>
      <c r="G32" s="23">
        <v>0.95</v>
      </c>
      <c r="H32" s="27">
        <v>224249677275</v>
      </c>
      <c r="I32" s="32">
        <v>411826717000</v>
      </c>
      <c r="J32" s="23">
        <f t="shared" si="5"/>
        <v>0.54452435458430926</v>
      </c>
      <c r="K32" s="23">
        <f t="shared" si="6"/>
        <v>0.57318353114137821</v>
      </c>
      <c r="L32" s="22" t="s">
        <v>336</v>
      </c>
      <c r="M32" s="15"/>
    </row>
    <row r="33" spans="2:13" ht="121.5" x14ac:dyDescent="0.25">
      <c r="B33" s="21" t="s">
        <v>57</v>
      </c>
      <c r="C33" s="22" t="s">
        <v>71</v>
      </c>
      <c r="D33" s="22" t="s">
        <v>72</v>
      </c>
      <c r="E33" s="22" t="s">
        <v>12</v>
      </c>
      <c r="F33" s="22" t="s">
        <v>18</v>
      </c>
      <c r="G33" s="23">
        <v>1</v>
      </c>
      <c r="H33" s="22">
        <v>1</v>
      </c>
      <c r="I33" s="22">
        <v>1</v>
      </c>
      <c r="J33" s="23">
        <f t="shared" si="5"/>
        <v>1</v>
      </c>
      <c r="K33" s="23">
        <f t="shared" si="6"/>
        <v>1</v>
      </c>
      <c r="L33" s="22" t="s">
        <v>337</v>
      </c>
      <c r="M33" s="15"/>
    </row>
    <row r="34" spans="2:13" ht="40.5" x14ac:dyDescent="0.25">
      <c r="B34" s="21" t="s">
        <v>73</v>
      </c>
      <c r="C34" s="22" t="s">
        <v>74</v>
      </c>
      <c r="D34" s="22" t="s">
        <v>75</v>
      </c>
      <c r="E34" s="22" t="s">
        <v>76</v>
      </c>
      <c r="F34" s="22" t="s">
        <v>18</v>
      </c>
      <c r="G34" s="27">
        <v>0</v>
      </c>
      <c r="H34" s="22">
        <v>0</v>
      </c>
      <c r="I34" s="22">
        <v>0</v>
      </c>
      <c r="J34" s="22">
        <v>0</v>
      </c>
      <c r="K34" s="23">
        <v>1</v>
      </c>
      <c r="L34" s="20" t="s">
        <v>278</v>
      </c>
      <c r="M34" s="15"/>
    </row>
    <row r="35" spans="2:13" ht="60.75" x14ac:dyDescent="0.25">
      <c r="B35" s="21" t="s">
        <v>73</v>
      </c>
      <c r="C35" s="22" t="s">
        <v>77</v>
      </c>
      <c r="D35" s="22" t="s">
        <v>78</v>
      </c>
      <c r="E35" s="22" t="s">
        <v>12</v>
      </c>
      <c r="F35" s="22" t="s">
        <v>18</v>
      </c>
      <c r="G35" s="23">
        <v>1</v>
      </c>
      <c r="H35" s="22">
        <v>0</v>
      </c>
      <c r="I35" s="22">
        <v>0</v>
      </c>
      <c r="J35" s="23">
        <v>0</v>
      </c>
      <c r="K35" s="23">
        <f>J35/G35</f>
        <v>0</v>
      </c>
      <c r="L35" s="20" t="s">
        <v>282</v>
      </c>
      <c r="M35" s="15"/>
    </row>
    <row r="36" spans="2:13" ht="121.5" x14ac:dyDescent="0.25">
      <c r="B36" s="21" t="s">
        <v>73</v>
      </c>
      <c r="C36" s="22" t="s">
        <v>340</v>
      </c>
      <c r="D36" s="22" t="s">
        <v>79</v>
      </c>
      <c r="E36" s="22" t="s">
        <v>12</v>
      </c>
      <c r="F36" s="22" t="s">
        <v>18</v>
      </c>
      <c r="G36" s="23">
        <v>0.8</v>
      </c>
      <c r="H36" s="22">
        <v>49</v>
      </c>
      <c r="I36" s="22">
        <v>34</v>
      </c>
      <c r="J36" s="23">
        <f>H36/I36</f>
        <v>1.4411764705882353</v>
      </c>
      <c r="K36" s="23">
        <f>J36/G36</f>
        <v>1.8014705882352939</v>
      </c>
      <c r="L36" s="20" t="s">
        <v>283</v>
      </c>
      <c r="M36" s="15"/>
    </row>
    <row r="37" spans="2:13" x14ac:dyDescent="0.25">
      <c r="B37" s="21" t="s">
        <v>80</v>
      </c>
      <c r="C37" s="22" t="s">
        <v>81</v>
      </c>
      <c r="D37" s="22" t="s">
        <v>82</v>
      </c>
      <c r="E37" s="22" t="s">
        <v>12</v>
      </c>
      <c r="F37" s="22" t="s">
        <v>18</v>
      </c>
      <c r="G37" s="23">
        <v>1</v>
      </c>
      <c r="H37" s="22">
        <v>240</v>
      </c>
      <c r="I37" s="22">
        <v>240</v>
      </c>
      <c r="J37" s="23">
        <f t="shared" ref="J37:J46" si="7">+H37/I37</f>
        <v>1</v>
      </c>
      <c r="K37" s="23">
        <f t="shared" ref="K37:K46" si="8">+J37/G37</f>
        <v>1</v>
      </c>
      <c r="L37" s="20" t="s">
        <v>241</v>
      </c>
      <c r="M37" s="15"/>
    </row>
    <row r="38" spans="2:13" ht="57" customHeight="1" x14ac:dyDescent="0.25">
      <c r="B38" s="21" t="s">
        <v>80</v>
      </c>
      <c r="C38" s="22" t="s">
        <v>83</v>
      </c>
      <c r="D38" s="22" t="s">
        <v>84</v>
      </c>
      <c r="E38" s="22" t="s">
        <v>12</v>
      </c>
      <c r="F38" s="22" t="s">
        <v>18</v>
      </c>
      <c r="G38" s="23">
        <v>1</v>
      </c>
      <c r="H38" s="22">
        <v>794</v>
      </c>
      <c r="I38" s="22">
        <v>794</v>
      </c>
      <c r="J38" s="23">
        <f t="shared" si="7"/>
        <v>1</v>
      </c>
      <c r="K38" s="23">
        <f t="shared" si="8"/>
        <v>1</v>
      </c>
      <c r="L38" s="20" t="s">
        <v>284</v>
      </c>
      <c r="M38" s="15"/>
    </row>
    <row r="39" spans="2:13" x14ac:dyDescent="0.25">
      <c r="B39" s="21" t="s">
        <v>80</v>
      </c>
      <c r="C39" s="22" t="s">
        <v>85</v>
      </c>
      <c r="D39" s="22" t="s">
        <v>86</v>
      </c>
      <c r="E39" s="22" t="s">
        <v>12</v>
      </c>
      <c r="F39" s="22" t="s">
        <v>18</v>
      </c>
      <c r="G39" s="23">
        <v>1</v>
      </c>
      <c r="H39" s="22">
        <v>807</v>
      </c>
      <c r="I39" s="22">
        <v>807</v>
      </c>
      <c r="J39" s="23">
        <f t="shared" si="7"/>
        <v>1</v>
      </c>
      <c r="K39" s="23">
        <f t="shared" si="8"/>
        <v>1</v>
      </c>
      <c r="L39" s="20" t="s">
        <v>242</v>
      </c>
      <c r="M39" s="15"/>
    </row>
    <row r="40" spans="2:13" ht="81" x14ac:dyDescent="0.25">
      <c r="B40" s="21" t="s">
        <v>80</v>
      </c>
      <c r="C40" s="22" t="s">
        <v>87</v>
      </c>
      <c r="D40" s="22" t="s">
        <v>87</v>
      </c>
      <c r="E40" s="22" t="s">
        <v>12</v>
      </c>
      <c r="F40" s="22" t="s">
        <v>18</v>
      </c>
      <c r="G40" s="23">
        <v>1</v>
      </c>
      <c r="H40" s="22">
        <v>37</v>
      </c>
      <c r="I40" s="22">
        <v>37</v>
      </c>
      <c r="J40" s="23">
        <f t="shared" si="7"/>
        <v>1</v>
      </c>
      <c r="K40" s="23">
        <f t="shared" si="8"/>
        <v>1</v>
      </c>
      <c r="L40" s="20" t="s">
        <v>285</v>
      </c>
      <c r="M40" s="15"/>
    </row>
    <row r="41" spans="2:13" ht="62.25" customHeight="1" x14ac:dyDescent="0.25">
      <c r="B41" s="21" t="s">
        <v>80</v>
      </c>
      <c r="C41" s="22" t="s">
        <v>88</v>
      </c>
      <c r="D41" s="22" t="s">
        <v>89</v>
      </c>
      <c r="E41" s="22" t="s">
        <v>12</v>
      </c>
      <c r="F41" s="22" t="s">
        <v>18</v>
      </c>
      <c r="G41" s="23">
        <v>0.8</v>
      </c>
      <c r="H41" s="22">
        <v>976</v>
      </c>
      <c r="I41" s="22">
        <v>983</v>
      </c>
      <c r="J41" s="23">
        <f t="shared" si="7"/>
        <v>0.99287894201424209</v>
      </c>
      <c r="K41" s="23">
        <f t="shared" si="8"/>
        <v>1.2410986775178026</v>
      </c>
      <c r="L41" s="20" t="s">
        <v>243</v>
      </c>
      <c r="M41" s="15"/>
    </row>
    <row r="42" spans="2:13" ht="141.75" x14ac:dyDescent="0.25">
      <c r="B42" s="21" t="s">
        <v>80</v>
      </c>
      <c r="C42" s="22" t="s">
        <v>90</v>
      </c>
      <c r="D42" s="22" t="s">
        <v>91</v>
      </c>
      <c r="E42" s="22" t="s">
        <v>12</v>
      </c>
      <c r="F42" s="22" t="s">
        <v>18</v>
      </c>
      <c r="G42" s="23">
        <v>1</v>
      </c>
      <c r="H42" s="22">
        <v>948</v>
      </c>
      <c r="I42" s="22">
        <v>983</v>
      </c>
      <c r="J42" s="23">
        <f t="shared" si="7"/>
        <v>0.96439471007121058</v>
      </c>
      <c r="K42" s="23">
        <f t="shared" si="8"/>
        <v>0.96439471007121058</v>
      </c>
      <c r="L42" s="20" t="s">
        <v>244</v>
      </c>
      <c r="M42" s="15"/>
    </row>
    <row r="43" spans="2:13" ht="121.5" x14ac:dyDescent="0.25">
      <c r="B43" s="21" t="s">
        <v>80</v>
      </c>
      <c r="C43" s="22" t="s">
        <v>92</v>
      </c>
      <c r="D43" s="22" t="s">
        <v>93</v>
      </c>
      <c r="E43" s="22" t="s">
        <v>12</v>
      </c>
      <c r="F43" s="22" t="s">
        <v>18</v>
      </c>
      <c r="G43" s="23">
        <v>0.8</v>
      </c>
      <c r="H43" s="22">
        <v>975</v>
      </c>
      <c r="I43" s="22">
        <v>983</v>
      </c>
      <c r="J43" s="23">
        <f t="shared" si="7"/>
        <v>0.99186164801627674</v>
      </c>
      <c r="K43" s="23">
        <f t="shared" si="8"/>
        <v>1.2398270600203458</v>
      </c>
      <c r="L43" s="20" t="s">
        <v>286</v>
      </c>
      <c r="M43" s="15"/>
    </row>
    <row r="44" spans="2:13" ht="141.75" x14ac:dyDescent="0.25">
      <c r="B44" s="21" t="s">
        <v>80</v>
      </c>
      <c r="C44" s="22" t="s">
        <v>94</v>
      </c>
      <c r="D44" s="22" t="s">
        <v>95</v>
      </c>
      <c r="E44" s="22" t="s">
        <v>12</v>
      </c>
      <c r="F44" s="22" t="s">
        <v>96</v>
      </c>
      <c r="G44" s="23">
        <v>1</v>
      </c>
      <c r="H44" s="22">
        <v>58</v>
      </c>
      <c r="I44" s="22">
        <v>58</v>
      </c>
      <c r="J44" s="23">
        <f t="shared" si="7"/>
        <v>1</v>
      </c>
      <c r="K44" s="23">
        <f t="shared" si="8"/>
        <v>1</v>
      </c>
      <c r="L44" s="20" t="s">
        <v>287</v>
      </c>
      <c r="M44" s="15"/>
    </row>
    <row r="45" spans="2:13" ht="202.5" x14ac:dyDescent="0.25">
      <c r="B45" s="21" t="s">
        <v>80</v>
      </c>
      <c r="C45" s="22" t="s">
        <v>97</v>
      </c>
      <c r="D45" s="22" t="s">
        <v>288</v>
      </c>
      <c r="E45" s="22" t="s">
        <v>12</v>
      </c>
      <c r="F45" s="22" t="s">
        <v>18</v>
      </c>
      <c r="G45" s="23">
        <v>1</v>
      </c>
      <c r="H45" s="22">
        <v>147</v>
      </c>
      <c r="I45" s="22">
        <v>147</v>
      </c>
      <c r="J45" s="23">
        <f t="shared" si="7"/>
        <v>1</v>
      </c>
      <c r="K45" s="23">
        <f t="shared" si="8"/>
        <v>1</v>
      </c>
      <c r="L45" s="20" t="s">
        <v>289</v>
      </c>
      <c r="M45" s="15"/>
    </row>
    <row r="46" spans="2:13" x14ac:dyDescent="0.25">
      <c r="B46" s="21" t="s">
        <v>80</v>
      </c>
      <c r="C46" s="22" t="s">
        <v>98</v>
      </c>
      <c r="D46" s="22" t="s">
        <v>99</v>
      </c>
      <c r="E46" s="22" t="s">
        <v>12</v>
      </c>
      <c r="F46" s="22" t="s">
        <v>18</v>
      </c>
      <c r="G46" s="23">
        <v>0.95</v>
      </c>
      <c r="H46" s="22">
        <v>1162</v>
      </c>
      <c r="I46" s="22">
        <v>1163</v>
      </c>
      <c r="J46" s="23">
        <f t="shared" si="7"/>
        <v>0.99914015477214102</v>
      </c>
      <c r="K46" s="23">
        <f t="shared" si="8"/>
        <v>1.0517264787075169</v>
      </c>
      <c r="L46" s="20" t="s">
        <v>290</v>
      </c>
      <c r="M46" s="15"/>
    </row>
    <row r="47" spans="2:13" ht="60.75" x14ac:dyDescent="0.25">
      <c r="B47" s="21" t="s">
        <v>100</v>
      </c>
      <c r="C47" s="22" t="s">
        <v>101</v>
      </c>
      <c r="D47" s="22" t="s">
        <v>102</v>
      </c>
      <c r="E47" s="22" t="s">
        <v>12</v>
      </c>
      <c r="F47" s="22" t="s">
        <v>18</v>
      </c>
      <c r="G47" s="23">
        <v>0.9</v>
      </c>
      <c r="H47" s="22">
        <v>719.9</v>
      </c>
      <c r="I47" s="22">
        <v>720</v>
      </c>
      <c r="J47" s="23">
        <f t="shared" ref="J47:J50" si="9">+H47/I47</f>
        <v>0.99986111111111109</v>
      </c>
      <c r="K47" s="23">
        <f t="shared" ref="K47:K50" si="10">+J47/G47</f>
        <v>1.1109567901234567</v>
      </c>
      <c r="L47" s="20" t="s">
        <v>245</v>
      </c>
      <c r="M47" s="15"/>
    </row>
    <row r="48" spans="2:13" ht="81" x14ac:dyDescent="0.25">
      <c r="B48" s="21" t="s">
        <v>100</v>
      </c>
      <c r="C48" s="22" t="s">
        <v>103</v>
      </c>
      <c r="D48" s="22" t="s">
        <v>104</v>
      </c>
      <c r="E48" s="22" t="s">
        <v>12</v>
      </c>
      <c r="F48" s="22" t="s">
        <v>18</v>
      </c>
      <c r="G48" s="23">
        <v>0.9</v>
      </c>
      <c r="H48" s="22">
        <v>720</v>
      </c>
      <c r="I48" s="22">
        <v>720</v>
      </c>
      <c r="J48" s="23">
        <f t="shared" si="9"/>
        <v>1</v>
      </c>
      <c r="K48" s="23">
        <f t="shared" si="10"/>
        <v>1.1111111111111112</v>
      </c>
      <c r="L48" s="17" t="s">
        <v>246</v>
      </c>
      <c r="M48" s="15"/>
    </row>
    <row r="49" spans="2:13" ht="81" x14ac:dyDescent="0.25">
      <c r="B49" s="21" t="s">
        <v>100</v>
      </c>
      <c r="C49" s="22" t="s">
        <v>105</v>
      </c>
      <c r="D49" s="22" t="s">
        <v>106</v>
      </c>
      <c r="E49" s="22" t="s">
        <v>12</v>
      </c>
      <c r="F49" s="22" t="s">
        <v>18</v>
      </c>
      <c r="G49" s="23">
        <v>0.9</v>
      </c>
      <c r="H49" s="22">
        <v>718.9</v>
      </c>
      <c r="I49" s="22">
        <v>720</v>
      </c>
      <c r="J49" s="23">
        <f t="shared" si="9"/>
        <v>0.99847222222222221</v>
      </c>
      <c r="K49" s="23">
        <f t="shared" si="10"/>
        <v>1.1094135802469136</v>
      </c>
      <c r="L49" s="20" t="s">
        <v>291</v>
      </c>
      <c r="M49" s="15"/>
    </row>
    <row r="50" spans="2:13" ht="121.5" x14ac:dyDescent="0.25">
      <c r="B50" s="21" t="s">
        <v>100</v>
      </c>
      <c r="C50" s="22" t="s">
        <v>107</v>
      </c>
      <c r="D50" s="22" t="s">
        <v>108</v>
      </c>
      <c r="E50" s="22" t="s">
        <v>12</v>
      </c>
      <c r="F50" s="22" t="s">
        <v>18</v>
      </c>
      <c r="G50" s="23">
        <v>0.9</v>
      </c>
      <c r="H50" s="22">
        <v>1518</v>
      </c>
      <c r="I50" s="22">
        <v>1543</v>
      </c>
      <c r="J50" s="23">
        <f t="shared" si="9"/>
        <v>0.98379779650032406</v>
      </c>
      <c r="K50" s="23">
        <f t="shared" si="10"/>
        <v>1.0931086627781379</v>
      </c>
      <c r="L50" s="20" t="s">
        <v>292</v>
      </c>
      <c r="M50" s="15"/>
    </row>
    <row r="51" spans="2:13" ht="60.75" x14ac:dyDescent="0.25">
      <c r="B51" s="21" t="s">
        <v>109</v>
      </c>
      <c r="C51" s="22" t="s">
        <v>110</v>
      </c>
      <c r="D51" s="22" t="s">
        <v>111</v>
      </c>
      <c r="E51" s="22" t="s">
        <v>12</v>
      </c>
      <c r="F51" s="22" t="s">
        <v>18</v>
      </c>
      <c r="G51" s="23" t="s">
        <v>258</v>
      </c>
      <c r="H51" s="22">
        <v>7</v>
      </c>
      <c r="I51" s="22">
        <v>3227</v>
      </c>
      <c r="J51" s="33">
        <f>+H51/I51</f>
        <v>2.1691973969631237E-3</v>
      </c>
      <c r="K51" s="23">
        <f>J51/7%</f>
        <v>3.0988534242330334E-2</v>
      </c>
      <c r="L51" s="20" t="s">
        <v>277</v>
      </c>
      <c r="M51" s="34"/>
    </row>
    <row r="52" spans="2:13" ht="121.5" x14ac:dyDescent="0.25">
      <c r="B52" s="21" t="s">
        <v>109</v>
      </c>
      <c r="C52" s="22" t="s">
        <v>112</v>
      </c>
      <c r="D52" s="22" t="s">
        <v>113</v>
      </c>
      <c r="E52" s="22" t="s">
        <v>12</v>
      </c>
      <c r="F52" s="22" t="s">
        <v>18</v>
      </c>
      <c r="G52" s="23">
        <v>0.9</v>
      </c>
      <c r="H52" s="22">
        <v>22</v>
      </c>
      <c r="I52" s="22">
        <v>24</v>
      </c>
      <c r="J52" s="33">
        <f t="shared" ref="J52:J55" si="11">+H52/I52</f>
        <v>0.91666666666666663</v>
      </c>
      <c r="K52" s="23">
        <f t="shared" ref="K52:K53" si="12">+J52/G52</f>
        <v>1.0185185185185184</v>
      </c>
      <c r="L52" s="20" t="s">
        <v>293</v>
      </c>
      <c r="M52" s="15"/>
    </row>
    <row r="53" spans="2:13" ht="81" x14ac:dyDescent="0.25">
      <c r="B53" s="21" t="s">
        <v>109</v>
      </c>
      <c r="C53" s="22" t="s">
        <v>114</v>
      </c>
      <c r="D53" s="22" t="s">
        <v>115</v>
      </c>
      <c r="E53" s="22" t="s">
        <v>12</v>
      </c>
      <c r="F53" s="22" t="s">
        <v>18</v>
      </c>
      <c r="G53" s="23">
        <v>0.95</v>
      </c>
      <c r="H53" s="22">
        <v>228</v>
      </c>
      <c r="I53" s="22">
        <v>233</v>
      </c>
      <c r="J53" s="33">
        <f t="shared" si="11"/>
        <v>0.97854077253218885</v>
      </c>
      <c r="K53" s="23">
        <f t="shared" si="12"/>
        <v>1.0300429184549358</v>
      </c>
      <c r="L53" s="17" t="s">
        <v>294</v>
      </c>
      <c r="M53" s="15"/>
    </row>
    <row r="54" spans="2:13" ht="222.75" x14ac:dyDescent="0.25">
      <c r="B54" s="21" t="s">
        <v>116</v>
      </c>
      <c r="C54" s="22" t="s">
        <v>117</v>
      </c>
      <c r="D54" s="22" t="s">
        <v>118</v>
      </c>
      <c r="E54" s="22" t="s">
        <v>12</v>
      </c>
      <c r="F54" s="22" t="s">
        <v>18</v>
      </c>
      <c r="G54" s="23">
        <v>1</v>
      </c>
      <c r="H54" s="22">
        <v>7</v>
      </c>
      <c r="I54" s="22">
        <v>7</v>
      </c>
      <c r="J54" s="23">
        <f t="shared" si="11"/>
        <v>1</v>
      </c>
      <c r="K54" s="23">
        <f>+J54/G54</f>
        <v>1</v>
      </c>
      <c r="L54" s="20" t="s">
        <v>272</v>
      </c>
      <c r="M54" s="15"/>
    </row>
    <row r="55" spans="2:13" ht="69.75" customHeight="1" x14ac:dyDescent="0.25">
      <c r="B55" s="21" t="s">
        <v>116</v>
      </c>
      <c r="C55" s="22" t="s">
        <v>119</v>
      </c>
      <c r="D55" s="22" t="s">
        <v>120</v>
      </c>
      <c r="E55" s="22" t="s">
        <v>12</v>
      </c>
      <c r="F55" s="22" t="s">
        <v>18</v>
      </c>
      <c r="G55" s="23">
        <v>1</v>
      </c>
      <c r="H55" s="22">
        <v>13</v>
      </c>
      <c r="I55" s="22">
        <v>13</v>
      </c>
      <c r="J55" s="23">
        <f t="shared" si="11"/>
        <v>1</v>
      </c>
      <c r="K55" s="23">
        <f t="shared" ref="K55" si="13">+J55/G55</f>
        <v>1</v>
      </c>
      <c r="L55" s="20" t="s">
        <v>273</v>
      </c>
      <c r="M55" s="15"/>
    </row>
    <row r="56" spans="2:13" ht="101.25" customHeight="1" x14ac:dyDescent="0.25">
      <c r="B56" s="21" t="s">
        <v>121</v>
      </c>
      <c r="C56" s="22" t="s">
        <v>341</v>
      </c>
      <c r="D56" s="22" t="s">
        <v>122</v>
      </c>
      <c r="E56" s="22" t="s">
        <v>12</v>
      </c>
      <c r="F56" s="22" t="s">
        <v>18</v>
      </c>
      <c r="G56" s="23">
        <v>0.9</v>
      </c>
      <c r="H56" s="29">
        <v>17023227</v>
      </c>
      <c r="I56" s="29">
        <v>10575388</v>
      </c>
      <c r="J56" s="23">
        <f>H56/I56</f>
        <v>1.609702357965495</v>
      </c>
      <c r="K56" s="35">
        <f>J56/G56</f>
        <v>1.7885581755172166</v>
      </c>
      <c r="L56" s="22" t="s">
        <v>295</v>
      </c>
      <c r="M56" s="15"/>
    </row>
    <row r="57" spans="2:13" ht="101.25" customHeight="1" x14ac:dyDescent="0.25">
      <c r="B57" s="36" t="s">
        <v>121</v>
      </c>
      <c r="C57" s="24" t="s">
        <v>123</v>
      </c>
      <c r="D57" s="24" t="s">
        <v>124</v>
      </c>
      <c r="E57" s="22" t="s">
        <v>12</v>
      </c>
      <c r="F57" s="22" t="s">
        <v>18</v>
      </c>
      <c r="G57" s="23">
        <v>1</v>
      </c>
      <c r="H57" s="22">
        <v>426</v>
      </c>
      <c r="I57" s="22">
        <v>432</v>
      </c>
      <c r="J57" s="37">
        <f>+H57/I57</f>
        <v>0.98611111111111116</v>
      </c>
      <c r="K57" s="35">
        <f>+J57/G57</f>
        <v>0.98611111111111116</v>
      </c>
      <c r="L57" s="22" t="s">
        <v>296</v>
      </c>
      <c r="M57" s="15"/>
    </row>
    <row r="58" spans="2:13" ht="101.25" customHeight="1" x14ac:dyDescent="0.25">
      <c r="B58" s="21" t="s">
        <v>121</v>
      </c>
      <c r="C58" s="22" t="s">
        <v>125</v>
      </c>
      <c r="D58" s="22" t="s">
        <v>126</v>
      </c>
      <c r="E58" s="22" t="s">
        <v>12</v>
      </c>
      <c r="F58" s="22" t="s">
        <v>18</v>
      </c>
      <c r="G58" s="23">
        <v>1</v>
      </c>
      <c r="H58" s="22">
        <v>446</v>
      </c>
      <c r="I58" s="22">
        <v>449</v>
      </c>
      <c r="J58" s="37">
        <f>+H58/I58</f>
        <v>0.99331848552338531</v>
      </c>
      <c r="K58" s="23">
        <f t="shared" ref="K58:K67" si="14">+J58/G58</f>
        <v>0.99331848552338531</v>
      </c>
      <c r="L58" s="22" t="s">
        <v>297</v>
      </c>
      <c r="M58" s="15"/>
    </row>
    <row r="59" spans="2:13" ht="101.25" customHeight="1" x14ac:dyDescent="0.25">
      <c r="B59" s="21" t="s">
        <v>121</v>
      </c>
      <c r="C59" s="22" t="s">
        <v>127</v>
      </c>
      <c r="D59" s="22" t="s">
        <v>128</v>
      </c>
      <c r="E59" s="22" t="s">
        <v>12</v>
      </c>
      <c r="F59" s="22" t="s">
        <v>18</v>
      </c>
      <c r="G59" s="23">
        <v>0.95</v>
      </c>
      <c r="H59" s="22">
        <v>13431131721</v>
      </c>
      <c r="I59" s="22">
        <v>13431131721</v>
      </c>
      <c r="J59" s="37">
        <f t="shared" ref="J59:J66" si="15">+H59/I59</f>
        <v>1</v>
      </c>
      <c r="K59" s="23">
        <f t="shared" si="14"/>
        <v>1.0526315789473684</v>
      </c>
      <c r="L59" s="22" t="s">
        <v>298</v>
      </c>
      <c r="M59" s="15"/>
    </row>
    <row r="60" spans="2:13" ht="101.25" customHeight="1" x14ac:dyDescent="0.25">
      <c r="B60" s="21" t="s">
        <v>121</v>
      </c>
      <c r="C60" s="22" t="s">
        <v>129</v>
      </c>
      <c r="D60" s="22" t="s">
        <v>130</v>
      </c>
      <c r="E60" s="22" t="s">
        <v>12</v>
      </c>
      <c r="F60" s="22" t="s">
        <v>15</v>
      </c>
      <c r="G60" s="23">
        <v>1</v>
      </c>
      <c r="H60" s="22">
        <v>3</v>
      </c>
      <c r="I60" s="22">
        <v>3</v>
      </c>
      <c r="J60" s="23">
        <f t="shared" si="15"/>
        <v>1</v>
      </c>
      <c r="K60" s="23">
        <f t="shared" si="14"/>
        <v>1</v>
      </c>
      <c r="L60" s="22" t="s">
        <v>263</v>
      </c>
      <c r="M60" s="15"/>
    </row>
    <row r="61" spans="2:13" ht="81" x14ac:dyDescent="0.25">
      <c r="B61" s="21" t="s">
        <v>131</v>
      </c>
      <c r="C61" s="22" t="s">
        <v>132</v>
      </c>
      <c r="D61" s="22" t="s">
        <v>133</v>
      </c>
      <c r="E61" s="22" t="s">
        <v>26</v>
      </c>
      <c r="F61" s="22" t="s">
        <v>18</v>
      </c>
      <c r="G61" s="27">
        <v>0</v>
      </c>
      <c r="H61" s="22">
        <v>2</v>
      </c>
      <c r="I61" s="22">
        <v>6</v>
      </c>
      <c r="J61" s="22">
        <f t="shared" si="15"/>
        <v>0.33333333333333331</v>
      </c>
      <c r="K61" s="23">
        <v>1</v>
      </c>
      <c r="L61" s="20" t="s">
        <v>268</v>
      </c>
      <c r="M61" s="15"/>
    </row>
    <row r="62" spans="2:13" x14ac:dyDescent="0.25">
      <c r="B62" s="21" t="s">
        <v>131</v>
      </c>
      <c r="C62" s="22" t="s">
        <v>134</v>
      </c>
      <c r="D62" s="22" t="s">
        <v>299</v>
      </c>
      <c r="E62" s="22" t="s">
        <v>12</v>
      </c>
      <c r="F62" s="22" t="s">
        <v>18</v>
      </c>
      <c r="G62" s="23">
        <v>1</v>
      </c>
      <c r="H62" s="22">
        <v>24</v>
      </c>
      <c r="I62" s="22">
        <v>24</v>
      </c>
      <c r="J62" s="23">
        <f t="shared" si="15"/>
        <v>1</v>
      </c>
      <c r="K62" s="23">
        <f t="shared" si="14"/>
        <v>1</v>
      </c>
      <c r="L62" s="20" t="s">
        <v>300</v>
      </c>
      <c r="M62" s="15"/>
    </row>
    <row r="63" spans="2:13" ht="81" x14ac:dyDescent="0.25">
      <c r="B63" s="21" t="s">
        <v>131</v>
      </c>
      <c r="C63" s="22" t="s">
        <v>135</v>
      </c>
      <c r="D63" s="22" t="s">
        <v>136</v>
      </c>
      <c r="E63" s="22" t="s">
        <v>12</v>
      </c>
      <c r="F63" s="22" t="s">
        <v>18</v>
      </c>
      <c r="G63" s="23">
        <v>1</v>
      </c>
      <c r="H63" s="22">
        <v>24</v>
      </c>
      <c r="I63" s="22">
        <v>24</v>
      </c>
      <c r="J63" s="23">
        <f t="shared" si="15"/>
        <v>1</v>
      </c>
      <c r="K63" s="23">
        <f t="shared" si="14"/>
        <v>1</v>
      </c>
      <c r="L63" s="20" t="s">
        <v>301</v>
      </c>
      <c r="M63" s="15"/>
    </row>
    <row r="64" spans="2:13" ht="81" x14ac:dyDescent="0.25">
      <c r="B64" s="22" t="s">
        <v>131</v>
      </c>
      <c r="C64" s="22" t="s">
        <v>137</v>
      </c>
      <c r="D64" s="22" t="s">
        <v>138</v>
      </c>
      <c r="E64" s="22" t="s">
        <v>12</v>
      </c>
      <c r="F64" s="22" t="s">
        <v>18</v>
      </c>
      <c r="G64" s="27">
        <v>30</v>
      </c>
      <c r="H64" s="22">
        <v>0</v>
      </c>
      <c r="I64" s="22">
        <v>0</v>
      </c>
      <c r="J64" s="23">
        <v>0</v>
      </c>
      <c r="K64" s="23">
        <v>0</v>
      </c>
      <c r="L64" s="22" t="s">
        <v>302</v>
      </c>
      <c r="M64" s="15"/>
    </row>
    <row r="65" spans="2:13" ht="62.25" customHeight="1" x14ac:dyDescent="0.25">
      <c r="B65" s="30" t="s">
        <v>131</v>
      </c>
      <c r="C65" s="22" t="s">
        <v>139</v>
      </c>
      <c r="D65" s="22" t="s">
        <v>128</v>
      </c>
      <c r="E65" s="22" t="s">
        <v>12</v>
      </c>
      <c r="F65" s="22" t="s">
        <v>18</v>
      </c>
      <c r="G65" s="23">
        <v>0.95</v>
      </c>
      <c r="H65" s="29">
        <v>4834885000</v>
      </c>
      <c r="I65" s="29">
        <v>4834885000</v>
      </c>
      <c r="J65" s="23">
        <f t="shared" si="15"/>
        <v>1</v>
      </c>
      <c r="K65" s="23">
        <f t="shared" si="14"/>
        <v>1.0526315789473684</v>
      </c>
      <c r="L65" s="20" t="s">
        <v>303</v>
      </c>
      <c r="M65" s="15"/>
    </row>
    <row r="66" spans="2:13" x14ac:dyDescent="0.25">
      <c r="B66" s="21" t="s">
        <v>131</v>
      </c>
      <c r="C66" s="22" t="s">
        <v>17</v>
      </c>
      <c r="D66" s="22" t="s">
        <v>140</v>
      </c>
      <c r="E66" s="22" t="s">
        <v>12</v>
      </c>
      <c r="F66" s="22" t="s">
        <v>18</v>
      </c>
      <c r="G66" s="23">
        <v>1</v>
      </c>
      <c r="H66" s="22">
        <v>100</v>
      </c>
      <c r="I66" s="22">
        <v>100</v>
      </c>
      <c r="J66" s="23">
        <f t="shared" si="15"/>
        <v>1</v>
      </c>
      <c r="K66" s="23">
        <f t="shared" si="14"/>
        <v>1</v>
      </c>
      <c r="L66" s="20" t="s">
        <v>304</v>
      </c>
      <c r="M66" s="15"/>
    </row>
    <row r="67" spans="2:13" ht="93.75" customHeight="1" x14ac:dyDescent="0.25">
      <c r="B67" s="30" t="s">
        <v>131</v>
      </c>
      <c r="C67" s="22" t="s">
        <v>141</v>
      </c>
      <c r="D67" s="22" t="s">
        <v>142</v>
      </c>
      <c r="E67" s="22" t="s">
        <v>12</v>
      </c>
      <c r="F67" s="22" t="s">
        <v>18</v>
      </c>
      <c r="G67" s="23">
        <v>0.25</v>
      </c>
      <c r="H67" s="22">
        <v>4</v>
      </c>
      <c r="I67" s="22">
        <v>25</v>
      </c>
      <c r="J67" s="23">
        <f>+H67/I67</f>
        <v>0.16</v>
      </c>
      <c r="K67" s="23">
        <f t="shared" si="14"/>
        <v>0.64</v>
      </c>
      <c r="L67" s="20" t="s">
        <v>269</v>
      </c>
      <c r="M67" s="15"/>
    </row>
    <row r="68" spans="2:13" ht="81" x14ac:dyDescent="0.25">
      <c r="B68" s="21" t="s">
        <v>144</v>
      </c>
      <c r="C68" s="22" t="s">
        <v>145</v>
      </c>
      <c r="D68" s="22" t="s">
        <v>145</v>
      </c>
      <c r="E68" s="22" t="s">
        <v>26</v>
      </c>
      <c r="F68" s="22" t="s">
        <v>18</v>
      </c>
      <c r="G68" s="22">
        <v>0</v>
      </c>
      <c r="H68" s="22">
        <v>0</v>
      </c>
      <c r="I68" s="22">
        <v>0</v>
      </c>
      <c r="J68" s="22">
        <v>0</v>
      </c>
      <c r="K68" s="22">
        <v>0</v>
      </c>
      <c r="L68" s="20" t="s">
        <v>305</v>
      </c>
      <c r="M68" s="15"/>
    </row>
    <row r="69" spans="2:13" ht="120.75" customHeight="1" x14ac:dyDescent="0.25">
      <c r="B69" s="21" t="s">
        <v>144</v>
      </c>
      <c r="C69" s="22" t="s">
        <v>146</v>
      </c>
      <c r="D69" s="22" t="s">
        <v>146</v>
      </c>
      <c r="E69" s="22" t="s">
        <v>12</v>
      </c>
      <c r="F69" s="22" t="s">
        <v>18</v>
      </c>
      <c r="G69" s="22">
        <v>100</v>
      </c>
      <c r="H69" s="22" t="s">
        <v>172</v>
      </c>
      <c r="I69" s="22" t="s">
        <v>172</v>
      </c>
      <c r="J69" s="22" t="s">
        <v>172</v>
      </c>
      <c r="K69" s="22" t="s">
        <v>172</v>
      </c>
      <c r="L69" s="20" t="s">
        <v>275</v>
      </c>
      <c r="M69" s="15"/>
    </row>
    <row r="70" spans="2:13" ht="101.25" customHeight="1" x14ac:dyDescent="0.25">
      <c r="B70" s="21" t="s">
        <v>121</v>
      </c>
      <c r="C70" s="22" t="s">
        <v>162</v>
      </c>
      <c r="D70" s="22" t="s">
        <v>166</v>
      </c>
      <c r="E70" s="22" t="s">
        <v>165</v>
      </c>
      <c r="F70" s="22" t="s">
        <v>15</v>
      </c>
      <c r="G70" s="22">
        <v>0</v>
      </c>
      <c r="H70" s="22" t="s">
        <v>172</v>
      </c>
      <c r="I70" s="22" t="s">
        <v>172</v>
      </c>
      <c r="J70" s="22" t="s">
        <v>172</v>
      </c>
      <c r="K70" s="22" t="s">
        <v>172</v>
      </c>
      <c r="L70" s="22" t="s">
        <v>181</v>
      </c>
      <c r="M70" s="15"/>
    </row>
    <row r="71" spans="2:13" ht="101.25" customHeight="1" x14ac:dyDescent="0.25">
      <c r="B71" s="21" t="s">
        <v>121</v>
      </c>
      <c r="C71" s="22" t="s">
        <v>163</v>
      </c>
      <c r="D71" s="22" t="s">
        <v>163</v>
      </c>
      <c r="E71" s="22" t="s">
        <v>168</v>
      </c>
      <c r="F71" s="23" t="s">
        <v>18</v>
      </c>
      <c r="G71" s="22">
        <v>0</v>
      </c>
      <c r="H71" s="22">
        <v>0</v>
      </c>
      <c r="I71" s="22">
        <v>0</v>
      </c>
      <c r="J71" s="22">
        <v>0</v>
      </c>
      <c r="K71" s="22">
        <v>0</v>
      </c>
      <c r="L71" s="22" t="s">
        <v>261</v>
      </c>
      <c r="M71" s="15"/>
    </row>
    <row r="72" spans="2:13" ht="101.25" customHeight="1" x14ac:dyDescent="0.25">
      <c r="B72" s="21" t="s">
        <v>121</v>
      </c>
      <c r="C72" s="22" t="s">
        <v>164</v>
      </c>
      <c r="D72" s="22" t="s">
        <v>169</v>
      </c>
      <c r="E72" s="22" t="s">
        <v>168</v>
      </c>
      <c r="F72" s="23" t="s">
        <v>18</v>
      </c>
      <c r="G72" s="22">
        <v>0</v>
      </c>
      <c r="H72" s="22">
        <v>0</v>
      </c>
      <c r="I72" s="22">
        <v>0</v>
      </c>
      <c r="J72" s="22">
        <v>0</v>
      </c>
      <c r="K72" s="22">
        <v>0</v>
      </c>
      <c r="L72" s="22" t="s">
        <v>262</v>
      </c>
      <c r="M72" s="15"/>
    </row>
    <row r="73" spans="2:13" ht="101.25" customHeight="1" x14ac:dyDescent="0.25">
      <c r="B73" s="21" t="s">
        <v>121</v>
      </c>
      <c r="C73" s="22" t="s">
        <v>306</v>
      </c>
      <c r="D73" s="22" t="s">
        <v>170</v>
      </c>
      <c r="E73" s="22" t="s">
        <v>171</v>
      </c>
      <c r="F73" s="22" t="s">
        <v>18</v>
      </c>
      <c r="G73" s="23">
        <v>1</v>
      </c>
      <c r="H73" s="22">
        <v>9</v>
      </c>
      <c r="I73" s="22">
        <v>11</v>
      </c>
      <c r="J73" s="23">
        <f t="shared" ref="J73:J90" si="16">+H73/I73</f>
        <v>0.81818181818181823</v>
      </c>
      <c r="K73" s="23">
        <f t="shared" ref="K73:K79" si="17">+J73/G73</f>
        <v>0.81818181818181823</v>
      </c>
      <c r="L73" s="22" t="s">
        <v>307</v>
      </c>
      <c r="M73" s="15"/>
    </row>
    <row r="74" spans="2:13" ht="101.25" customHeight="1" x14ac:dyDescent="0.25">
      <c r="B74" s="30" t="s">
        <v>46</v>
      </c>
      <c r="C74" s="20" t="s">
        <v>173</v>
      </c>
      <c r="D74" s="22" t="s">
        <v>177</v>
      </c>
      <c r="E74" s="22" t="s">
        <v>165</v>
      </c>
      <c r="F74" s="22" t="s">
        <v>15</v>
      </c>
      <c r="G74" s="23">
        <v>1</v>
      </c>
      <c r="H74" s="22">
        <v>21</v>
      </c>
      <c r="I74" s="22">
        <v>21</v>
      </c>
      <c r="J74" s="23">
        <f t="shared" si="16"/>
        <v>1</v>
      </c>
      <c r="K74" s="23">
        <f t="shared" si="17"/>
        <v>1</v>
      </c>
      <c r="L74" s="20" t="s">
        <v>264</v>
      </c>
      <c r="M74" s="15"/>
    </row>
    <row r="75" spans="2:13" ht="101.25" customHeight="1" x14ac:dyDescent="0.25">
      <c r="B75" s="30" t="s">
        <v>46</v>
      </c>
      <c r="C75" s="20" t="s">
        <v>174</v>
      </c>
      <c r="D75" s="22" t="s">
        <v>178</v>
      </c>
      <c r="E75" s="22" t="s">
        <v>171</v>
      </c>
      <c r="F75" s="22" t="s">
        <v>15</v>
      </c>
      <c r="G75" s="23">
        <v>0</v>
      </c>
      <c r="H75" s="22" t="s">
        <v>172</v>
      </c>
      <c r="I75" s="22" t="s">
        <v>172</v>
      </c>
      <c r="J75" s="22" t="s">
        <v>172</v>
      </c>
      <c r="K75" s="22" t="s">
        <v>172</v>
      </c>
      <c r="L75" s="22" t="s">
        <v>181</v>
      </c>
      <c r="M75" s="15"/>
    </row>
    <row r="76" spans="2:13" ht="101.25" customHeight="1" x14ac:dyDescent="0.25">
      <c r="B76" s="30" t="s">
        <v>46</v>
      </c>
      <c r="C76" s="20" t="s">
        <v>175</v>
      </c>
      <c r="D76" s="22" t="s">
        <v>179</v>
      </c>
      <c r="E76" s="22" t="s">
        <v>165</v>
      </c>
      <c r="F76" s="22" t="s">
        <v>15</v>
      </c>
      <c r="G76" s="23">
        <v>1</v>
      </c>
      <c r="H76" s="22" t="s">
        <v>172</v>
      </c>
      <c r="I76" s="22" t="s">
        <v>172</v>
      </c>
      <c r="J76" s="22" t="s">
        <v>172</v>
      </c>
      <c r="K76" s="22" t="s">
        <v>172</v>
      </c>
      <c r="L76" s="20" t="s">
        <v>181</v>
      </c>
      <c r="M76" s="15"/>
    </row>
    <row r="77" spans="2:13" ht="101.25" customHeight="1" x14ac:dyDescent="0.25">
      <c r="B77" s="30" t="s">
        <v>46</v>
      </c>
      <c r="C77" s="20" t="s">
        <v>176</v>
      </c>
      <c r="D77" s="22" t="s">
        <v>180</v>
      </c>
      <c r="E77" s="22" t="s">
        <v>165</v>
      </c>
      <c r="F77" s="22" t="s">
        <v>15</v>
      </c>
      <c r="G77" s="23">
        <v>1</v>
      </c>
      <c r="H77" s="22" t="s">
        <v>172</v>
      </c>
      <c r="I77" s="22" t="s">
        <v>172</v>
      </c>
      <c r="J77" s="22" t="s">
        <v>172</v>
      </c>
      <c r="K77" s="22" t="s">
        <v>172</v>
      </c>
      <c r="L77" s="20" t="s">
        <v>181</v>
      </c>
      <c r="M77" s="15"/>
    </row>
    <row r="78" spans="2:13" ht="101.25" customHeight="1" x14ac:dyDescent="0.25">
      <c r="B78" s="21" t="s">
        <v>23</v>
      </c>
      <c r="C78" s="22" t="s">
        <v>182</v>
      </c>
      <c r="D78" s="20" t="s">
        <v>184</v>
      </c>
      <c r="E78" s="22" t="s">
        <v>165</v>
      </c>
      <c r="F78" s="22" t="s">
        <v>15</v>
      </c>
      <c r="G78" s="38">
        <v>1</v>
      </c>
      <c r="H78" s="22">
        <v>28</v>
      </c>
      <c r="I78" s="22">
        <v>28</v>
      </c>
      <c r="J78" s="23">
        <f t="shared" si="16"/>
        <v>1</v>
      </c>
      <c r="K78" s="23">
        <f t="shared" si="17"/>
        <v>1</v>
      </c>
      <c r="L78" s="20" t="s">
        <v>265</v>
      </c>
      <c r="M78" s="15"/>
    </row>
    <row r="79" spans="2:13" ht="101.25" customHeight="1" x14ac:dyDescent="0.25">
      <c r="B79" s="21" t="s">
        <v>23</v>
      </c>
      <c r="C79" s="22" t="s">
        <v>183</v>
      </c>
      <c r="D79" s="20" t="s">
        <v>308</v>
      </c>
      <c r="E79" s="22" t="s">
        <v>165</v>
      </c>
      <c r="F79" s="22" t="s">
        <v>15</v>
      </c>
      <c r="G79" s="38">
        <v>1</v>
      </c>
      <c r="H79" s="22">
        <v>14</v>
      </c>
      <c r="I79" s="22">
        <v>14</v>
      </c>
      <c r="J79" s="23">
        <f t="shared" si="16"/>
        <v>1</v>
      </c>
      <c r="K79" s="23">
        <f t="shared" si="17"/>
        <v>1</v>
      </c>
      <c r="L79" s="20" t="s">
        <v>266</v>
      </c>
      <c r="M79" s="15"/>
    </row>
    <row r="80" spans="2:13" ht="101.25" customHeight="1" x14ac:dyDescent="0.25">
      <c r="B80" s="21" t="s">
        <v>27</v>
      </c>
      <c r="C80" s="22" t="s">
        <v>186</v>
      </c>
      <c r="D80" s="22" t="s">
        <v>187</v>
      </c>
      <c r="E80" s="22" t="s">
        <v>165</v>
      </c>
      <c r="F80" s="22" t="s">
        <v>15</v>
      </c>
      <c r="G80" s="23">
        <v>0</v>
      </c>
      <c r="H80" s="22" t="s">
        <v>172</v>
      </c>
      <c r="I80" s="22" t="s">
        <v>172</v>
      </c>
      <c r="J80" s="22" t="s">
        <v>172</v>
      </c>
      <c r="K80" s="22" t="s">
        <v>172</v>
      </c>
      <c r="L80" s="22" t="s">
        <v>181</v>
      </c>
      <c r="M80" s="15"/>
    </row>
    <row r="81" spans="2:13" ht="101.25" customHeight="1" x14ac:dyDescent="0.25">
      <c r="B81" s="21" t="s">
        <v>143</v>
      </c>
      <c r="C81" s="22" t="s">
        <v>190</v>
      </c>
      <c r="D81" s="20" t="s">
        <v>195</v>
      </c>
      <c r="E81" s="22" t="s">
        <v>168</v>
      </c>
      <c r="F81" s="20" t="s">
        <v>15</v>
      </c>
      <c r="G81" s="22">
        <v>0</v>
      </c>
      <c r="H81" s="22">
        <v>0</v>
      </c>
      <c r="I81" s="22">
        <v>0</v>
      </c>
      <c r="J81" s="23">
        <v>0</v>
      </c>
      <c r="K81" s="23">
        <v>0</v>
      </c>
      <c r="L81" s="22" t="s">
        <v>309</v>
      </c>
      <c r="M81" s="15"/>
    </row>
    <row r="82" spans="2:13" ht="101.25" customHeight="1" x14ac:dyDescent="0.25">
      <c r="B82" s="21" t="s">
        <v>143</v>
      </c>
      <c r="C82" s="22" t="s">
        <v>191</v>
      </c>
      <c r="D82" s="20" t="s">
        <v>191</v>
      </c>
      <c r="E82" s="22" t="s">
        <v>168</v>
      </c>
      <c r="F82" s="20" t="s">
        <v>15</v>
      </c>
      <c r="G82" s="22">
        <v>0</v>
      </c>
      <c r="H82" s="22">
        <v>0</v>
      </c>
      <c r="I82" s="22">
        <v>0</v>
      </c>
      <c r="J82" s="23">
        <v>0</v>
      </c>
      <c r="K82" s="23">
        <v>0</v>
      </c>
      <c r="L82" s="22" t="s">
        <v>310</v>
      </c>
      <c r="M82" s="15"/>
    </row>
    <row r="83" spans="2:13" ht="101.25" customHeight="1" x14ac:dyDescent="0.25">
      <c r="B83" s="21" t="s">
        <v>143</v>
      </c>
      <c r="C83" s="22" t="s">
        <v>192</v>
      </c>
      <c r="D83" s="20" t="s">
        <v>196</v>
      </c>
      <c r="E83" s="22" t="s">
        <v>12</v>
      </c>
      <c r="F83" s="20" t="s">
        <v>15</v>
      </c>
      <c r="G83" s="22">
        <v>100</v>
      </c>
      <c r="H83" s="22">
        <v>37</v>
      </c>
      <c r="I83" s="22">
        <v>37</v>
      </c>
      <c r="J83" s="23">
        <f t="shared" si="16"/>
        <v>1</v>
      </c>
      <c r="K83" s="23">
        <f t="shared" ref="K83:K85" si="18">+J83/8%</f>
        <v>12.5</v>
      </c>
      <c r="L83" s="22" t="s">
        <v>311</v>
      </c>
      <c r="M83" s="15"/>
    </row>
    <row r="84" spans="2:13" ht="101.25" customHeight="1" x14ac:dyDescent="0.25">
      <c r="B84" s="21" t="s">
        <v>143</v>
      </c>
      <c r="C84" s="22" t="s">
        <v>193</v>
      </c>
      <c r="D84" s="20" t="s">
        <v>197</v>
      </c>
      <c r="E84" s="22" t="s">
        <v>12</v>
      </c>
      <c r="F84" s="20" t="s">
        <v>15</v>
      </c>
      <c r="G84" s="22">
        <v>92</v>
      </c>
      <c r="H84" s="22">
        <v>2</v>
      </c>
      <c r="I84" s="22">
        <v>2</v>
      </c>
      <c r="J84" s="23">
        <f t="shared" si="16"/>
        <v>1</v>
      </c>
      <c r="K84" s="23">
        <f t="shared" si="18"/>
        <v>12.5</v>
      </c>
      <c r="L84" s="22" t="s">
        <v>312</v>
      </c>
      <c r="M84" s="15"/>
    </row>
    <row r="85" spans="2:13" ht="101.25" customHeight="1" x14ac:dyDescent="0.25">
      <c r="B85" s="21" t="s">
        <v>143</v>
      </c>
      <c r="C85" s="22" t="s">
        <v>194</v>
      </c>
      <c r="D85" s="20" t="s">
        <v>198</v>
      </c>
      <c r="E85" s="22" t="s">
        <v>12</v>
      </c>
      <c r="F85" s="20" t="s">
        <v>15</v>
      </c>
      <c r="G85" s="22">
        <v>92</v>
      </c>
      <c r="H85" s="22">
        <v>112</v>
      </c>
      <c r="I85" s="22">
        <v>138</v>
      </c>
      <c r="J85" s="23">
        <f t="shared" si="16"/>
        <v>0.81159420289855078</v>
      </c>
      <c r="K85" s="23">
        <f t="shared" si="18"/>
        <v>10.144927536231885</v>
      </c>
      <c r="L85" s="22" t="s">
        <v>313</v>
      </c>
      <c r="M85" s="15"/>
    </row>
    <row r="86" spans="2:13" ht="101.25" customHeight="1" x14ac:dyDescent="0.25">
      <c r="B86" s="30" t="s">
        <v>131</v>
      </c>
      <c r="C86" s="20" t="s">
        <v>216</v>
      </c>
      <c r="D86" s="20" t="s">
        <v>216</v>
      </c>
      <c r="E86" s="22" t="s">
        <v>26</v>
      </c>
      <c r="F86" s="20" t="s">
        <v>15</v>
      </c>
      <c r="G86" s="23">
        <v>0</v>
      </c>
      <c r="H86" s="22">
        <v>0</v>
      </c>
      <c r="I86" s="22">
        <v>0</v>
      </c>
      <c r="J86" s="23">
        <v>0</v>
      </c>
      <c r="K86" s="23">
        <v>0</v>
      </c>
      <c r="L86" s="22" t="s">
        <v>270</v>
      </c>
      <c r="M86" s="15"/>
    </row>
    <row r="87" spans="2:13" ht="101.25" customHeight="1" x14ac:dyDescent="0.25">
      <c r="B87" s="30" t="s">
        <v>131</v>
      </c>
      <c r="C87" s="20" t="s">
        <v>217</v>
      </c>
      <c r="D87" s="20" t="s">
        <v>217</v>
      </c>
      <c r="E87" s="22" t="s">
        <v>26</v>
      </c>
      <c r="F87" s="20" t="s">
        <v>15</v>
      </c>
      <c r="G87" s="23">
        <v>0</v>
      </c>
      <c r="H87" s="22">
        <v>0</v>
      </c>
      <c r="I87" s="22">
        <v>0</v>
      </c>
      <c r="J87" s="23">
        <v>0</v>
      </c>
      <c r="K87" s="23">
        <v>0</v>
      </c>
      <c r="L87" s="22" t="s">
        <v>314</v>
      </c>
      <c r="M87" s="15"/>
    </row>
    <row r="88" spans="2:13" ht="101.25" customHeight="1" x14ac:dyDescent="0.25">
      <c r="B88" s="21" t="s">
        <v>30</v>
      </c>
      <c r="C88" s="20" t="s">
        <v>218</v>
      </c>
      <c r="D88" s="20" t="s">
        <v>219</v>
      </c>
      <c r="E88" s="22" t="s">
        <v>12</v>
      </c>
      <c r="F88" s="22" t="s">
        <v>15</v>
      </c>
      <c r="G88" s="22">
        <v>70</v>
      </c>
      <c r="H88" s="22">
        <v>2361</v>
      </c>
      <c r="I88" s="22">
        <v>2519</v>
      </c>
      <c r="J88" s="23">
        <f t="shared" si="16"/>
        <v>0.93727669710202466</v>
      </c>
      <c r="K88" s="23">
        <f t="shared" ref="K88:K90" si="19">+J88/G88</f>
        <v>1.3389667101457494E-2</v>
      </c>
      <c r="L88" s="22" t="s">
        <v>315</v>
      </c>
      <c r="M88" s="15"/>
    </row>
    <row r="89" spans="2:13" ht="101.25" customHeight="1" x14ac:dyDescent="0.25">
      <c r="B89" s="21" t="s">
        <v>116</v>
      </c>
      <c r="C89" s="22" t="s">
        <v>221</v>
      </c>
      <c r="D89" s="20" t="s">
        <v>223</v>
      </c>
      <c r="E89" s="22" t="s">
        <v>12</v>
      </c>
      <c r="F89" s="22" t="s">
        <v>15</v>
      </c>
      <c r="G89" s="23">
        <v>1</v>
      </c>
      <c r="H89" s="22">
        <v>29</v>
      </c>
      <c r="I89" s="22">
        <v>29</v>
      </c>
      <c r="J89" s="23">
        <f t="shared" si="16"/>
        <v>1</v>
      </c>
      <c r="K89" s="23">
        <f t="shared" si="19"/>
        <v>1</v>
      </c>
      <c r="L89" s="22" t="s">
        <v>316</v>
      </c>
      <c r="M89" s="15"/>
    </row>
    <row r="90" spans="2:13" ht="101.25" customHeight="1" x14ac:dyDescent="0.25">
      <c r="B90" s="21" t="s">
        <v>116</v>
      </c>
      <c r="C90" s="22" t="s">
        <v>222</v>
      </c>
      <c r="D90" s="20" t="s">
        <v>224</v>
      </c>
      <c r="E90" s="22" t="s">
        <v>12</v>
      </c>
      <c r="F90" s="22" t="s">
        <v>15</v>
      </c>
      <c r="G90" s="23">
        <v>1</v>
      </c>
      <c r="H90" s="22">
        <v>73</v>
      </c>
      <c r="I90" s="22">
        <v>73</v>
      </c>
      <c r="J90" s="23">
        <f t="shared" si="16"/>
        <v>1</v>
      </c>
      <c r="K90" s="23">
        <f t="shared" si="19"/>
        <v>1</v>
      </c>
      <c r="L90" s="20" t="s">
        <v>274</v>
      </c>
      <c r="M90" s="15"/>
    </row>
    <row r="91" spans="2:13" ht="101.25" customHeight="1" x14ac:dyDescent="0.25">
      <c r="B91" s="21" t="s">
        <v>144</v>
      </c>
      <c r="C91" s="22" t="s">
        <v>225</v>
      </c>
      <c r="D91" s="20" t="s">
        <v>229</v>
      </c>
      <c r="E91" s="22" t="s">
        <v>12</v>
      </c>
      <c r="F91" s="22" t="s">
        <v>15</v>
      </c>
      <c r="G91" s="22">
        <v>90</v>
      </c>
      <c r="H91" s="22">
        <v>316</v>
      </c>
      <c r="I91" s="22">
        <v>316</v>
      </c>
      <c r="J91" s="22">
        <f>(H91/I91)</f>
        <v>1</v>
      </c>
      <c r="K91" s="23">
        <f t="shared" ref="K91:K98" si="20">J91/G91</f>
        <v>1.1111111111111112E-2</v>
      </c>
      <c r="L91" s="20" t="s">
        <v>276</v>
      </c>
      <c r="M91" s="15"/>
    </row>
    <row r="92" spans="2:13" ht="101.25" customHeight="1" x14ac:dyDescent="0.25">
      <c r="B92" s="21" t="s">
        <v>144</v>
      </c>
      <c r="C92" s="22" t="s">
        <v>226</v>
      </c>
      <c r="D92" s="20" t="s">
        <v>230</v>
      </c>
      <c r="E92" s="22" t="s">
        <v>12</v>
      </c>
      <c r="F92" s="22" t="s">
        <v>15</v>
      </c>
      <c r="G92" s="22">
        <v>100</v>
      </c>
      <c r="H92" s="22" t="s">
        <v>172</v>
      </c>
      <c r="I92" s="22" t="s">
        <v>172</v>
      </c>
      <c r="J92" s="22" t="s">
        <v>172</v>
      </c>
      <c r="K92" s="22" t="s">
        <v>172</v>
      </c>
      <c r="L92" s="22" t="s">
        <v>275</v>
      </c>
      <c r="M92" s="15"/>
    </row>
    <row r="93" spans="2:13" ht="101.25" customHeight="1" x14ac:dyDescent="0.25">
      <c r="B93" s="21" t="s">
        <v>144</v>
      </c>
      <c r="C93" s="22" t="s">
        <v>227</v>
      </c>
      <c r="D93" s="20" t="s">
        <v>231</v>
      </c>
      <c r="E93" s="22" t="s">
        <v>12</v>
      </c>
      <c r="F93" s="22" t="s">
        <v>15</v>
      </c>
      <c r="G93" s="22">
        <v>90</v>
      </c>
      <c r="H93" s="22">
        <v>627</v>
      </c>
      <c r="I93" s="22">
        <v>627</v>
      </c>
      <c r="J93" s="22">
        <f t="shared" ref="J93:J98" si="21">(H93/I93)</f>
        <v>1</v>
      </c>
      <c r="K93" s="23">
        <f t="shared" si="20"/>
        <v>1.1111111111111112E-2</v>
      </c>
      <c r="L93" s="22" t="s">
        <v>317</v>
      </c>
      <c r="M93" s="15"/>
    </row>
    <row r="94" spans="2:13" ht="101.25" customHeight="1" x14ac:dyDescent="0.25">
      <c r="B94" s="21" t="s">
        <v>144</v>
      </c>
      <c r="C94" s="22" t="s">
        <v>228</v>
      </c>
      <c r="D94" s="20" t="s">
        <v>232</v>
      </c>
      <c r="E94" s="22" t="s">
        <v>12</v>
      </c>
      <c r="F94" s="22" t="s">
        <v>15</v>
      </c>
      <c r="G94" s="22">
        <v>20</v>
      </c>
      <c r="H94" s="22" t="s">
        <v>172</v>
      </c>
      <c r="I94" s="22" t="s">
        <v>172</v>
      </c>
      <c r="J94" s="22" t="s">
        <v>172</v>
      </c>
      <c r="K94" s="22" t="s">
        <v>172</v>
      </c>
      <c r="L94" s="22" t="s">
        <v>275</v>
      </c>
      <c r="M94" s="15"/>
    </row>
    <row r="95" spans="2:13" ht="101.25" customHeight="1" x14ac:dyDescent="0.25">
      <c r="B95" s="22" t="s">
        <v>318</v>
      </c>
      <c r="C95" s="20" t="s">
        <v>233</v>
      </c>
      <c r="D95" s="20" t="s">
        <v>233</v>
      </c>
      <c r="E95" s="22" t="s">
        <v>240</v>
      </c>
      <c r="F95" s="20" t="s">
        <v>15</v>
      </c>
      <c r="G95" s="22">
        <v>0</v>
      </c>
      <c r="H95" s="22" t="s">
        <v>172</v>
      </c>
      <c r="I95" s="22" t="s">
        <v>172</v>
      </c>
      <c r="J95" s="22" t="s">
        <v>172</v>
      </c>
      <c r="K95" s="22" t="s">
        <v>172</v>
      </c>
      <c r="L95" s="22" t="s">
        <v>181</v>
      </c>
      <c r="M95" s="15"/>
    </row>
    <row r="96" spans="2:13" ht="101.25" customHeight="1" x14ac:dyDescent="0.25">
      <c r="B96" s="22" t="s">
        <v>318</v>
      </c>
      <c r="C96" s="20" t="s">
        <v>234</v>
      </c>
      <c r="D96" s="20" t="s">
        <v>237</v>
      </c>
      <c r="E96" s="22" t="s">
        <v>12</v>
      </c>
      <c r="F96" s="20" t="s">
        <v>15</v>
      </c>
      <c r="G96" s="22">
        <v>100</v>
      </c>
      <c r="H96" s="22" t="s">
        <v>172</v>
      </c>
      <c r="I96" s="22" t="s">
        <v>172</v>
      </c>
      <c r="J96" s="22" t="s">
        <v>172</v>
      </c>
      <c r="K96" s="22" t="s">
        <v>172</v>
      </c>
      <c r="L96" s="22" t="s">
        <v>181</v>
      </c>
      <c r="M96" s="15"/>
    </row>
    <row r="97" spans="2:13" ht="101.25" customHeight="1" x14ac:dyDescent="0.25">
      <c r="B97" s="22" t="s">
        <v>318</v>
      </c>
      <c r="C97" s="20" t="s">
        <v>235</v>
      </c>
      <c r="D97" s="20" t="s">
        <v>238</v>
      </c>
      <c r="E97" s="22" t="s">
        <v>12</v>
      </c>
      <c r="F97" s="20" t="s">
        <v>15</v>
      </c>
      <c r="G97" s="22">
        <v>90</v>
      </c>
      <c r="H97" s="22">
        <v>10</v>
      </c>
      <c r="I97" s="22">
        <v>10</v>
      </c>
      <c r="J97" s="22">
        <f t="shared" si="21"/>
        <v>1</v>
      </c>
      <c r="K97" s="23">
        <f t="shared" si="20"/>
        <v>1.1111111111111112E-2</v>
      </c>
      <c r="L97" s="22" t="s">
        <v>319</v>
      </c>
      <c r="M97" s="15"/>
    </row>
    <row r="98" spans="2:13" ht="101.25" customHeight="1" x14ac:dyDescent="0.25">
      <c r="B98" s="22" t="s">
        <v>318</v>
      </c>
      <c r="C98" s="20" t="s">
        <v>236</v>
      </c>
      <c r="D98" s="20" t="s">
        <v>239</v>
      </c>
      <c r="E98" s="22" t="s">
        <v>12</v>
      </c>
      <c r="F98" s="20" t="s">
        <v>15</v>
      </c>
      <c r="G98" s="22">
        <v>95</v>
      </c>
      <c r="H98" s="22">
        <v>53</v>
      </c>
      <c r="I98" s="22">
        <v>53</v>
      </c>
      <c r="J98" s="22">
        <f t="shared" si="21"/>
        <v>1</v>
      </c>
      <c r="K98" s="23">
        <f t="shared" si="20"/>
        <v>1.0526315789473684E-2</v>
      </c>
      <c r="L98" s="22" t="s">
        <v>320</v>
      </c>
      <c r="M98" s="15"/>
    </row>
    <row r="99" spans="2:13" ht="101.25" customHeight="1" x14ac:dyDescent="0.25">
      <c r="B99" s="21" t="s">
        <v>57</v>
      </c>
      <c r="C99" s="22" t="s">
        <v>247</v>
      </c>
      <c r="D99" s="22" t="s">
        <v>253</v>
      </c>
      <c r="E99" s="22" t="s">
        <v>12</v>
      </c>
      <c r="F99" s="22" t="s">
        <v>18</v>
      </c>
      <c r="G99" s="23">
        <v>1</v>
      </c>
      <c r="H99" s="22">
        <v>79</v>
      </c>
      <c r="I99" s="22">
        <v>81</v>
      </c>
      <c r="J99" s="23">
        <f t="shared" ref="J99:J101" si="22">+H99/I99</f>
        <v>0.97530864197530864</v>
      </c>
      <c r="K99" s="23">
        <f t="shared" ref="K99:K101" si="23">+J99/G99</f>
        <v>0.97530864197530864</v>
      </c>
      <c r="L99" s="22" t="s">
        <v>321</v>
      </c>
      <c r="M99" s="15"/>
    </row>
    <row r="100" spans="2:13" ht="101.25" customHeight="1" x14ac:dyDescent="0.25">
      <c r="B100" s="21" t="s">
        <v>57</v>
      </c>
      <c r="C100" s="22" t="s">
        <v>248</v>
      </c>
      <c r="D100" s="22" t="s">
        <v>254</v>
      </c>
      <c r="E100" s="22" t="s">
        <v>12</v>
      </c>
      <c r="F100" s="22" t="s">
        <v>18</v>
      </c>
      <c r="G100" s="23">
        <v>1</v>
      </c>
      <c r="H100" s="22">
        <v>160</v>
      </c>
      <c r="I100" s="22">
        <v>165</v>
      </c>
      <c r="J100" s="23">
        <f t="shared" si="22"/>
        <v>0.96969696969696972</v>
      </c>
      <c r="K100" s="23">
        <f t="shared" si="23"/>
        <v>0.96969696969696972</v>
      </c>
      <c r="L100" s="22" t="s">
        <v>321</v>
      </c>
      <c r="M100" s="15"/>
    </row>
    <row r="101" spans="2:13" ht="101.25" customHeight="1" x14ac:dyDescent="0.25">
      <c r="B101" s="21" t="s">
        <v>57</v>
      </c>
      <c r="C101" s="22" t="s">
        <v>249</v>
      </c>
      <c r="D101" s="22" t="s">
        <v>256</v>
      </c>
      <c r="E101" s="22" t="s">
        <v>12</v>
      </c>
      <c r="F101" s="22" t="s">
        <v>257</v>
      </c>
      <c r="G101" s="23">
        <v>0.9</v>
      </c>
      <c r="H101" s="22">
        <v>10</v>
      </c>
      <c r="I101" s="22">
        <v>12</v>
      </c>
      <c r="J101" s="23">
        <f t="shared" si="22"/>
        <v>0.83333333333333337</v>
      </c>
      <c r="K101" s="23">
        <f t="shared" si="23"/>
        <v>0.92592592592592593</v>
      </c>
      <c r="L101" s="22" t="s">
        <v>322</v>
      </c>
      <c r="M101" s="15"/>
    </row>
    <row r="102" spans="2:13" ht="101.25" customHeight="1" x14ac:dyDescent="0.25">
      <c r="M102" s="14"/>
    </row>
    <row r="103" spans="2:13" ht="101.25" customHeight="1" x14ac:dyDescent="0.25">
      <c r="M103" s="14"/>
    </row>
    <row r="104" spans="2:13" ht="101.25" customHeight="1" x14ac:dyDescent="0.25">
      <c r="M104" s="14"/>
    </row>
    <row r="105" spans="2:13" ht="101.25" customHeight="1" x14ac:dyDescent="0.25">
      <c r="M105" s="14"/>
    </row>
    <row r="106" spans="2:13" ht="101.25" customHeight="1" x14ac:dyDescent="0.25">
      <c r="M106" s="14"/>
    </row>
    <row r="107" spans="2:13" ht="101.25" customHeight="1" x14ac:dyDescent="0.25">
      <c r="M107" s="14"/>
    </row>
    <row r="108" spans="2:13" ht="101.25" customHeight="1" x14ac:dyDescent="0.25">
      <c r="M108" s="14"/>
    </row>
    <row r="109" spans="2:13" ht="101.25" customHeight="1" x14ac:dyDescent="0.25">
      <c r="M109" s="14"/>
    </row>
    <row r="110" spans="2:13" ht="101.25" customHeight="1" x14ac:dyDescent="0.25">
      <c r="M110" s="14"/>
    </row>
    <row r="111" spans="2:13" ht="101.25" customHeight="1" x14ac:dyDescent="0.25">
      <c r="M111" s="14"/>
    </row>
    <row r="112" spans="2:13" ht="101.25" customHeight="1" x14ac:dyDescent="0.25">
      <c r="M112" s="14"/>
    </row>
    <row r="113" spans="13:13" ht="101.25" customHeight="1" x14ac:dyDescent="0.25">
      <c r="M113" s="14"/>
    </row>
    <row r="114" spans="13:13" ht="101.25" customHeight="1" x14ac:dyDescent="0.25">
      <c r="M114" s="14"/>
    </row>
    <row r="115" spans="13:13" ht="101.25" customHeight="1" x14ac:dyDescent="0.25">
      <c r="M115" s="14"/>
    </row>
    <row r="116" spans="13:13" ht="101.25" customHeight="1" x14ac:dyDescent="0.25">
      <c r="M116" s="14"/>
    </row>
    <row r="117" spans="13:13" ht="101.25" customHeight="1" x14ac:dyDescent="0.25">
      <c r="M117" s="14"/>
    </row>
    <row r="118" spans="13:13" ht="101.25" customHeight="1" x14ac:dyDescent="0.25">
      <c r="M118" s="14"/>
    </row>
    <row r="119" spans="13:13" ht="101.25" customHeight="1" x14ac:dyDescent="0.25">
      <c r="M119" s="14"/>
    </row>
    <row r="120" spans="13:13" ht="101.25" customHeight="1" x14ac:dyDescent="0.25">
      <c r="M120" s="14"/>
    </row>
    <row r="121" spans="13:13" ht="101.25" customHeight="1" x14ac:dyDescent="0.25">
      <c r="M121" s="14"/>
    </row>
    <row r="122" spans="13:13" ht="101.25" customHeight="1" x14ac:dyDescent="0.25">
      <c r="M122" s="14"/>
    </row>
    <row r="123" spans="13:13" ht="101.25" customHeight="1" x14ac:dyDescent="0.25">
      <c r="M123" s="14"/>
    </row>
    <row r="124" spans="13:13" ht="101.25" customHeight="1" x14ac:dyDescent="0.25">
      <c r="M124" s="14"/>
    </row>
    <row r="125" spans="13:13" ht="101.25" customHeight="1" x14ac:dyDescent="0.25">
      <c r="M125" s="14"/>
    </row>
    <row r="126" spans="13:13" ht="101.25" customHeight="1" x14ac:dyDescent="0.25">
      <c r="M126" s="14"/>
    </row>
    <row r="127" spans="13:13" ht="101.25" customHeight="1" x14ac:dyDescent="0.25">
      <c r="M127" s="14"/>
    </row>
    <row r="128" spans="13:13" ht="101.25" customHeight="1" x14ac:dyDescent="0.25">
      <c r="M128" s="14"/>
    </row>
    <row r="129" spans="13:13" ht="101.25" customHeight="1" x14ac:dyDescent="0.25">
      <c r="M129" s="14"/>
    </row>
    <row r="130" spans="13:13" ht="101.25" customHeight="1" x14ac:dyDescent="0.25">
      <c r="M130" s="14"/>
    </row>
    <row r="131" spans="13:13" ht="101.25" customHeight="1" x14ac:dyDescent="0.25">
      <c r="M131" s="14"/>
    </row>
    <row r="132" spans="13:13" ht="101.25" customHeight="1" x14ac:dyDescent="0.25">
      <c r="M132" s="14"/>
    </row>
    <row r="133" spans="13:13" ht="101.25" customHeight="1" x14ac:dyDescent="0.25">
      <c r="M133" s="14"/>
    </row>
    <row r="134" spans="13:13" ht="101.25" customHeight="1" x14ac:dyDescent="0.25">
      <c r="M134" s="14"/>
    </row>
    <row r="135" spans="13:13" ht="101.25" customHeight="1" x14ac:dyDescent="0.25">
      <c r="M135" s="14"/>
    </row>
    <row r="136" spans="13:13" ht="101.25" customHeight="1" x14ac:dyDescent="0.25">
      <c r="M136" s="14"/>
    </row>
    <row r="137" spans="13:13" ht="101.25" customHeight="1" x14ac:dyDescent="0.25">
      <c r="M137" s="14"/>
    </row>
    <row r="138" spans="13:13" ht="101.25" customHeight="1" x14ac:dyDescent="0.25">
      <c r="M138" s="14"/>
    </row>
    <row r="139" spans="13:13" ht="101.25" customHeight="1" x14ac:dyDescent="0.25">
      <c r="M139" s="14"/>
    </row>
    <row r="140" spans="13:13" ht="101.25" customHeight="1" x14ac:dyDescent="0.25">
      <c r="M140" s="14"/>
    </row>
    <row r="141" spans="13:13" ht="101.25" customHeight="1" x14ac:dyDescent="0.25">
      <c r="M141" s="14"/>
    </row>
    <row r="142" spans="13:13" ht="101.25" customHeight="1" x14ac:dyDescent="0.25">
      <c r="M142" s="14"/>
    </row>
    <row r="143" spans="13:13" ht="101.25" customHeight="1" x14ac:dyDescent="0.25">
      <c r="M143" s="14"/>
    </row>
    <row r="144" spans="13:13" ht="101.25" customHeight="1" x14ac:dyDescent="0.25">
      <c r="M144" s="14"/>
    </row>
    <row r="145" spans="13:13" ht="101.25" customHeight="1" x14ac:dyDescent="0.25">
      <c r="M145" s="14"/>
    </row>
    <row r="146" spans="13:13" ht="101.25" customHeight="1" x14ac:dyDescent="0.25">
      <c r="M146" s="14"/>
    </row>
    <row r="147" spans="13:13" ht="101.25" customHeight="1" x14ac:dyDescent="0.25">
      <c r="M147" s="14"/>
    </row>
    <row r="148" spans="13:13" ht="101.25" customHeight="1" x14ac:dyDescent="0.25">
      <c r="M148" s="14"/>
    </row>
    <row r="149" spans="13:13" ht="101.25" customHeight="1" x14ac:dyDescent="0.25">
      <c r="M149" s="14"/>
    </row>
    <row r="150" spans="13:13" ht="101.25" customHeight="1" x14ac:dyDescent="0.25">
      <c r="M150" s="14"/>
    </row>
    <row r="151" spans="13:13" ht="101.25" customHeight="1" x14ac:dyDescent="0.25">
      <c r="M151" s="14"/>
    </row>
    <row r="152" spans="13:13" ht="101.25" customHeight="1" x14ac:dyDescent="0.25">
      <c r="M152" s="14"/>
    </row>
    <row r="153" spans="13:13" ht="101.25" customHeight="1" x14ac:dyDescent="0.25">
      <c r="M153" s="14"/>
    </row>
    <row r="154" spans="13:13" ht="101.25" customHeight="1" x14ac:dyDescent="0.25">
      <c r="M154" s="14"/>
    </row>
    <row r="155" spans="13:13" ht="101.25" customHeight="1" x14ac:dyDescent="0.25">
      <c r="M155" s="14"/>
    </row>
    <row r="156" spans="13:13" ht="101.25" customHeight="1" x14ac:dyDescent="0.25">
      <c r="M156" s="14"/>
    </row>
    <row r="157" spans="13:13" ht="101.25" customHeight="1" x14ac:dyDescent="0.25">
      <c r="M157" s="14"/>
    </row>
    <row r="158" spans="13:13" ht="101.25" customHeight="1" x14ac:dyDescent="0.25">
      <c r="M158" s="14"/>
    </row>
    <row r="159" spans="13:13" ht="101.25" customHeight="1" x14ac:dyDescent="0.25">
      <c r="M159" s="14"/>
    </row>
    <row r="160" spans="13:13" ht="101.25" customHeight="1" x14ac:dyDescent="0.25">
      <c r="M160" s="14"/>
    </row>
    <row r="161" spans="13:13" ht="101.25" customHeight="1" x14ac:dyDescent="0.25">
      <c r="M161" s="14"/>
    </row>
    <row r="162" spans="13:13" ht="101.25" customHeight="1" x14ac:dyDescent="0.25">
      <c r="M162" s="14"/>
    </row>
    <row r="163" spans="13:13" ht="101.25" customHeight="1" x14ac:dyDescent="0.25">
      <c r="M163" s="14"/>
    </row>
    <row r="164" spans="13:13" ht="101.25" customHeight="1" x14ac:dyDescent="0.25">
      <c r="M164" s="14"/>
    </row>
    <row r="165" spans="13:13" ht="101.25" customHeight="1" x14ac:dyDescent="0.25">
      <c r="M165" s="14"/>
    </row>
    <row r="166" spans="13:13" ht="101.25" customHeight="1" x14ac:dyDescent="0.25">
      <c r="M166" s="14"/>
    </row>
    <row r="167" spans="13:13" ht="101.25" customHeight="1" x14ac:dyDescent="0.25">
      <c r="M167" s="14"/>
    </row>
    <row r="168" spans="13:13" ht="101.25" customHeight="1" x14ac:dyDescent="0.25">
      <c r="M168" s="14"/>
    </row>
    <row r="169" spans="13:13" ht="101.25" customHeight="1" x14ac:dyDescent="0.25">
      <c r="M169" s="14"/>
    </row>
    <row r="170" spans="13:13" ht="101.25" customHeight="1" x14ac:dyDescent="0.25">
      <c r="M170" s="14"/>
    </row>
    <row r="171" spans="13:13" ht="101.25" customHeight="1" x14ac:dyDescent="0.25">
      <c r="M171" s="14"/>
    </row>
    <row r="172" spans="13:13" ht="101.25" customHeight="1" x14ac:dyDescent="0.25">
      <c r="M172" s="14"/>
    </row>
    <row r="173" spans="13:13" ht="101.25" customHeight="1" x14ac:dyDescent="0.25">
      <c r="M173" s="14"/>
    </row>
    <row r="174" spans="13:13" ht="101.25" customHeight="1" x14ac:dyDescent="0.25">
      <c r="M174" s="14"/>
    </row>
    <row r="175" spans="13:13" ht="101.25" customHeight="1" x14ac:dyDescent="0.25">
      <c r="M175" s="14"/>
    </row>
    <row r="176" spans="13:13" ht="101.25" customHeight="1" x14ac:dyDescent="0.25">
      <c r="M176" s="14"/>
    </row>
    <row r="177" spans="13:13" ht="101.25" customHeight="1" x14ac:dyDescent="0.25">
      <c r="M177" s="14"/>
    </row>
    <row r="178" spans="13:13" ht="101.25" customHeight="1" x14ac:dyDescent="0.25">
      <c r="M178" s="14"/>
    </row>
    <row r="179" spans="13:13" ht="101.25" customHeight="1" x14ac:dyDescent="0.25">
      <c r="M179" s="14"/>
    </row>
    <row r="180" spans="13:13" ht="101.25" customHeight="1" x14ac:dyDescent="0.25">
      <c r="M180" s="14"/>
    </row>
    <row r="181" spans="13:13" ht="101.25" customHeight="1" x14ac:dyDescent="0.25">
      <c r="M181" s="14"/>
    </row>
    <row r="182" spans="13:13" ht="101.25" customHeight="1" x14ac:dyDescent="0.25">
      <c r="M182" s="14"/>
    </row>
    <row r="183" spans="13:13" ht="101.25" customHeight="1" x14ac:dyDescent="0.25">
      <c r="M183" s="14"/>
    </row>
    <row r="184" spans="13:13" ht="101.25" customHeight="1" x14ac:dyDescent="0.25">
      <c r="M184" s="14"/>
    </row>
    <row r="185" spans="13:13" ht="101.25" customHeight="1" x14ac:dyDescent="0.25">
      <c r="M185" s="14"/>
    </row>
    <row r="186" spans="13:13" ht="101.25" customHeight="1" x14ac:dyDescent="0.25">
      <c r="M186" s="14"/>
    </row>
    <row r="187" spans="13:13" ht="101.25" customHeight="1" x14ac:dyDescent="0.25">
      <c r="M187" s="14"/>
    </row>
    <row r="188" spans="13:13" ht="101.25" customHeight="1" x14ac:dyDescent="0.25">
      <c r="M188" s="14"/>
    </row>
    <row r="189" spans="13:13" ht="101.25" customHeight="1" x14ac:dyDescent="0.25">
      <c r="M189" s="14"/>
    </row>
    <row r="190" spans="13:13" ht="101.25" customHeight="1" x14ac:dyDescent="0.25">
      <c r="M190" s="14"/>
    </row>
    <row r="191" spans="13:13" ht="101.25" customHeight="1" x14ac:dyDescent="0.25">
      <c r="M191" s="14"/>
    </row>
    <row r="192" spans="13:13" ht="101.25" customHeight="1" x14ac:dyDescent="0.25">
      <c r="M192" s="14"/>
    </row>
    <row r="193" spans="13:13" ht="101.25" customHeight="1" x14ac:dyDescent="0.25">
      <c r="M193" s="14"/>
    </row>
    <row r="194" spans="13:13" ht="101.25" customHeight="1" x14ac:dyDescent="0.25">
      <c r="M194" s="14"/>
    </row>
    <row r="195" spans="13:13" ht="101.25" customHeight="1" x14ac:dyDescent="0.25">
      <c r="M195" s="14"/>
    </row>
    <row r="196" spans="13:13" ht="101.25" customHeight="1" x14ac:dyDescent="0.25">
      <c r="M196" s="14"/>
    </row>
    <row r="197" spans="13:13" ht="101.25" customHeight="1" x14ac:dyDescent="0.25">
      <c r="M197" s="14"/>
    </row>
    <row r="198" spans="13:13" ht="101.25" customHeight="1" x14ac:dyDescent="0.25">
      <c r="M198" s="14"/>
    </row>
    <row r="199" spans="13:13" ht="101.25" customHeight="1" x14ac:dyDescent="0.25">
      <c r="M199" s="14"/>
    </row>
    <row r="200" spans="13:13" ht="101.25" customHeight="1" x14ac:dyDescent="0.25">
      <c r="M200" s="14"/>
    </row>
    <row r="201" spans="13:13" ht="101.25" customHeight="1" x14ac:dyDescent="0.25">
      <c r="M201" s="14"/>
    </row>
    <row r="202" spans="13:13" ht="101.25" customHeight="1" x14ac:dyDescent="0.25">
      <c r="M202" s="14"/>
    </row>
    <row r="203" spans="13:13" ht="101.25" customHeight="1" x14ac:dyDescent="0.25">
      <c r="M203" s="14"/>
    </row>
    <row r="204" spans="13:13" ht="101.25" customHeight="1" x14ac:dyDescent="0.25">
      <c r="M204" s="14"/>
    </row>
    <row r="205" spans="13:13" ht="101.25" customHeight="1" x14ac:dyDescent="0.25">
      <c r="M205" s="14"/>
    </row>
    <row r="206" spans="13:13" ht="101.25" customHeight="1" x14ac:dyDescent="0.25">
      <c r="M206" s="14"/>
    </row>
    <row r="207" spans="13:13" ht="101.25" customHeight="1" x14ac:dyDescent="0.25">
      <c r="M207" s="14"/>
    </row>
    <row r="208" spans="13:13" ht="101.25" customHeight="1" x14ac:dyDescent="0.25">
      <c r="M208" s="14"/>
    </row>
    <row r="209" spans="13:13" ht="101.25" customHeight="1" x14ac:dyDescent="0.25">
      <c r="M209" s="14"/>
    </row>
    <row r="210" spans="13:13" ht="101.25" customHeight="1" x14ac:dyDescent="0.25">
      <c r="M210" s="14"/>
    </row>
    <row r="211" spans="13:13" ht="101.25" customHeight="1" x14ac:dyDescent="0.25">
      <c r="M211" s="14"/>
    </row>
    <row r="212" spans="13:13" ht="101.25" customHeight="1" x14ac:dyDescent="0.25">
      <c r="M212" s="14"/>
    </row>
    <row r="213" spans="13:13" ht="101.25" customHeight="1" x14ac:dyDescent="0.25">
      <c r="M213" s="14"/>
    </row>
    <row r="214" spans="13:13" ht="101.25" customHeight="1" x14ac:dyDescent="0.25">
      <c r="M214" s="14"/>
    </row>
    <row r="215" spans="13:13" ht="101.25" customHeight="1" x14ac:dyDescent="0.25">
      <c r="M215" s="14"/>
    </row>
    <row r="216" spans="13:13" ht="101.25" customHeight="1" x14ac:dyDescent="0.25">
      <c r="M216" s="14"/>
    </row>
    <row r="217" spans="13:13" ht="101.25" customHeight="1" x14ac:dyDescent="0.25">
      <c r="M217" s="14"/>
    </row>
    <row r="218" spans="13:13" ht="101.25" customHeight="1" x14ac:dyDescent="0.25">
      <c r="M218" s="14"/>
    </row>
    <row r="219" spans="13:13" ht="101.25" customHeight="1" x14ac:dyDescent="0.25">
      <c r="M219" s="14"/>
    </row>
    <row r="220" spans="13:13" ht="101.25" customHeight="1" x14ac:dyDescent="0.25">
      <c r="M220" s="14"/>
    </row>
    <row r="221" spans="13:13" ht="101.25" customHeight="1" x14ac:dyDescent="0.25">
      <c r="M221" s="14"/>
    </row>
    <row r="222" spans="13:13" ht="101.25" customHeight="1" x14ac:dyDescent="0.25">
      <c r="M222" s="14"/>
    </row>
    <row r="223" spans="13:13" ht="101.25" customHeight="1" x14ac:dyDescent="0.25">
      <c r="M223" s="14"/>
    </row>
    <row r="224" spans="13:13" ht="101.25" customHeight="1" x14ac:dyDescent="0.25">
      <c r="M224" s="14"/>
    </row>
    <row r="225" spans="13:13" ht="101.25" customHeight="1" x14ac:dyDescent="0.25">
      <c r="M225" s="14"/>
    </row>
    <row r="226" spans="13:13" ht="101.25" customHeight="1" x14ac:dyDescent="0.25">
      <c r="M226" s="14"/>
    </row>
    <row r="227" spans="13:13" ht="101.25" customHeight="1" x14ac:dyDescent="0.25">
      <c r="M227" s="14"/>
    </row>
    <row r="228" spans="13:13" ht="101.25" customHeight="1" x14ac:dyDescent="0.25">
      <c r="M228" s="14"/>
    </row>
    <row r="229" spans="13:13" ht="101.25" customHeight="1" x14ac:dyDescent="0.25">
      <c r="M229" s="14"/>
    </row>
    <row r="230" spans="13:13" ht="101.25" customHeight="1" x14ac:dyDescent="0.25">
      <c r="M230" s="14"/>
    </row>
    <row r="231" spans="13:13" ht="101.25" customHeight="1" x14ac:dyDescent="0.25">
      <c r="M231" s="14"/>
    </row>
    <row r="232" spans="13:13" ht="101.25" customHeight="1" x14ac:dyDescent="0.25">
      <c r="M232" s="14"/>
    </row>
    <row r="233" spans="13:13" ht="101.25" customHeight="1" x14ac:dyDescent="0.25">
      <c r="M233" s="14"/>
    </row>
    <row r="234" spans="13:13" ht="101.25" customHeight="1" x14ac:dyDescent="0.25">
      <c r="M234" s="14"/>
    </row>
    <row r="235" spans="13:13" ht="101.25" customHeight="1" x14ac:dyDescent="0.25">
      <c r="M235" s="14"/>
    </row>
    <row r="236" spans="13:13" ht="101.25" customHeight="1" x14ac:dyDescent="0.25">
      <c r="M236" s="14"/>
    </row>
    <row r="237" spans="13:13" ht="101.25" customHeight="1" x14ac:dyDescent="0.25">
      <c r="M237" s="14"/>
    </row>
    <row r="238" spans="13:13" ht="101.25" customHeight="1" x14ac:dyDescent="0.25">
      <c r="M238" s="14"/>
    </row>
    <row r="239" spans="13:13" ht="101.25" customHeight="1" x14ac:dyDescent="0.25">
      <c r="M239" s="14"/>
    </row>
    <row r="240" spans="13:13" ht="101.25" customHeight="1" x14ac:dyDescent="0.25">
      <c r="M240" s="14"/>
    </row>
    <row r="241" spans="13:13" ht="101.25" customHeight="1" x14ac:dyDescent="0.25">
      <c r="M241" s="14"/>
    </row>
    <row r="242" spans="13:13" ht="101.25" customHeight="1" x14ac:dyDescent="0.25">
      <c r="M242" s="14"/>
    </row>
    <row r="243" spans="13:13" ht="101.25" customHeight="1" x14ac:dyDescent="0.25">
      <c r="M243" s="14"/>
    </row>
    <row r="244" spans="13:13" ht="101.25" customHeight="1" x14ac:dyDescent="0.25">
      <c r="M244" s="14"/>
    </row>
    <row r="245" spans="13:13" ht="101.25" customHeight="1" x14ac:dyDescent="0.25">
      <c r="M245" s="14"/>
    </row>
    <row r="246" spans="13:13" ht="101.25" customHeight="1" x14ac:dyDescent="0.25">
      <c r="M246" s="14"/>
    </row>
    <row r="247" spans="13:13" ht="101.25" customHeight="1" x14ac:dyDescent="0.25">
      <c r="M247" s="14"/>
    </row>
    <row r="248" spans="13:13" ht="101.25" customHeight="1" x14ac:dyDescent="0.25">
      <c r="M248" s="14"/>
    </row>
    <row r="249" spans="13:13" ht="101.25" customHeight="1" x14ac:dyDescent="0.25">
      <c r="M249" s="14"/>
    </row>
    <row r="250" spans="13:13" ht="101.25" customHeight="1" x14ac:dyDescent="0.25">
      <c r="M250" s="14"/>
    </row>
    <row r="251" spans="13:13" ht="101.25" customHeight="1" x14ac:dyDescent="0.25">
      <c r="M251" s="14"/>
    </row>
    <row r="252" spans="13:13" ht="101.25" customHeight="1" x14ac:dyDescent="0.25">
      <c r="M252" s="14"/>
    </row>
    <row r="253" spans="13:13" ht="101.25" customHeight="1" x14ac:dyDescent="0.25">
      <c r="M253" s="14"/>
    </row>
    <row r="254" spans="13:13" ht="101.25" customHeight="1" x14ac:dyDescent="0.25">
      <c r="M254" s="14"/>
    </row>
    <row r="255" spans="13:13" ht="101.25" customHeight="1" x14ac:dyDescent="0.25">
      <c r="M255" s="14"/>
    </row>
    <row r="256" spans="13:13" ht="101.25" customHeight="1" x14ac:dyDescent="0.25">
      <c r="M256" s="14"/>
    </row>
    <row r="257" spans="13:13" ht="101.25" customHeight="1" x14ac:dyDescent="0.25">
      <c r="M257" s="14"/>
    </row>
    <row r="258" spans="13:13" ht="101.25" customHeight="1" x14ac:dyDescent="0.25">
      <c r="M258" s="14"/>
    </row>
    <row r="259" spans="13:13" ht="101.25" customHeight="1" x14ac:dyDescent="0.25">
      <c r="M259" s="14"/>
    </row>
    <row r="260" spans="13:13" ht="101.25" customHeight="1" x14ac:dyDescent="0.25">
      <c r="M260" s="14"/>
    </row>
    <row r="261" spans="13:13" ht="101.25" customHeight="1" x14ac:dyDescent="0.25">
      <c r="M261" s="14"/>
    </row>
    <row r="262" spans="13:13" ht="101.25" customHeight="1" x14ac:dyDescent="0.25">
      <c r="M262" s="14"/>
    </row>
    <row r="263" spans="13:13" ht="101.25" customHeight="1" x14ac:dyDescent="0.25">
      <c r="M263" s="14"/>
    </row>
    <row r="264" spans="13:13" ht="101.25" customHeight="1" x14ac:dyDescent="0.25">
      <c r="M264" s="14"/>
    </row>
    <row r="265" spans="13:13" ht="101.25" customHeight="1" x14ac:dyDescent="0.25">
      <c r="M265" s="14"/>
    </row>
    <row r="266" spans="13:13" ht="101.25" customHeight="1" x14ac:dyDescent="0.25">
      <c r="M266" s="14"/>
    </row>
    <row r="267" spans="13:13" ht="101.25" customHeight="1" x14ac:dyDescent="0.25">
      <c r="M267" s="14"/>
    </row>
    <row r="268" spans="13:13" ht="101.25" customHeight="1" x14ac:dyDescent="0.25">
      <c r="M268" s="14"/>
    </row>
    <row r="269" spans="13:13" ht="101.25" customHeight="1" x14ac:dyDescent="0.25">
      <c r="M269" s="14"/>
    </row>
    <row r="270" spans="13:13" ht="101.25" customHeight="1" x14ac:dyDescent="0.25">
      <c r="M270" s="14"/>
    </row>
    <row r="271" spans="13:13" ht="101.25" customHeight="1" x14ac:dyDescent="0.25">
      <c r="M271" s="14"/>
    </row>
    <row r="272" spans="13:13" ht="101.25" customHeight="1" x14ac:dyDescent="0.25">
      <c r="M272" s="14"/>
    </row>
    <row r="273" spans="13:13" ht="101.25" customHeight="1" x14ac:dyDescent="0.25">
      <c r="M273" s="14"/>
    </row>
    <row r="274" spans="13:13" ht="101.25" customHeight="1" x14ac:dyDescent="0.25">
      <c r="M274" s="14"/>
    </row>
    <row r="275" spans="13:13" ht="101.25" customHeight="1" x14ac:dyDescent="0.25">
      <c r="M275" s="14"/>
    </row>
    <row r="276" spans="13:13" ht="101.25" customHeight="1" x14ac:dyDescent="0.25">
      <c r="M276" s="14"/>
    </row>
    <row r="277" spans="13:13" ht="101.25" customHeight="1" x14ac:dyDescent="0.25">
      <c r="M277" s="14"/>
    </row>
    <row r="278" spans="13:13" ht="101.25" customHeight="1" x14ac:dyDescent="0.25">
      <c r="M278" s="14"/>
    </row>
    <row r="279" spans="13:13" ht="101.25" customHeight="1" x14ac:dyDescent="0.25">
      <c r="M279" s="14"/>
    </row>
    <row r="280" spans="13:13" ht="101.25" customHeight="1" x14ac:dyDescent="0.25">
      <c r="M280" s="14"/>
    </row>
    <row r="281" spans="13:13" ht="101.25" customHeight="1" x14ac:dyDescent="0.25">
      <c r="M281" s="14"/>
    </row>
    <row r="282" spans="13:13" ht="101.25" customHeight="1" x14ac:dyDescent="0.25">
      <c r="M282" s="14"/>
    </row>
    <row r="283" spans="13:13" ht="101.25" customHeight="1" x14ac:dyDescent="0.25">
      <c r="M283" s="14"/>
    </row>
    <row r="284" spans="13:13" ht="101.25" customHeight="1" x14ac:dyDescent="0.25">
      <c r="M284" s="14"/>
    </row>
    <row r="285" spans="13:13" ht="101.25" customHeight="1" x14ac:dyDescent="0.25">
      <c r="M285" s="14"/>
    </row>
    <row r="286" spans="13:13" ht="101.25" customHeight="1" x14ac:dyDescent="0.25">
      <c r="M286" s="14"/>
    </row>
    <row r="287" spans="13:13" ht="101.25" customHeight="1" x14ac:dyDescent="0.25">
      <c r="M287" s="14"/>
    </row>
    <row r="288" spans="13:13" ht="101.25" customHeight="1" x14ac:dyDescent="0.25">
      <c r="M288" s="14"/>
    </row>
    <row r="289" spans="13:13" ht="101.25" customHeight="1" x14ac:dyDescent="0.25">
      <c r="M289" s="14"/>
    </row>
    <row r="290" spans="13:13" ht="101.25" customHeight="1" x14ac:dyDescent="0.25">
      <c r="M290" s="14"/>
    </row>
    <row r="291" spans="13:13" ht="101.25" customHeight="1" x14ac:dyDescent="0.25">
      <c r="M291" s="14"/>
    </row>
    <row r="292" spans="13:13" ht="101.25" customHeight="1" x14ac:dyDescent="0.25">
      <c r="M292" s="14"/>
    </row>
    <row r="293" spans="13:13" ht="101.25" customHeight="1" x14ac:dyDescent="0.25">
      <c r="M293" s="14"/>
    </row>
    <row r="294" spans="13:13" ht="101.25" customHeight="1" x14ac:dyDescent="0.25">
      <c r="M294" s="14"/>
    </row>
    <row r="295" spans="13:13" ht="101.25" customHeight="1" x14ac:dyDescent="0.25">
      <c r="M295" s="14"/>
    </row>
    <row r="296" spans="13:13" ht="101.25" customHeight="1" x14ac:dyDescent="0.25">
      <c r="M296" s="14"/>
    </row>
    <row r="297" spans="13:13" ht="101.25" customHeight="1" x14ac:dyDescent="0.25">
      <c r="M297" s="14"/>
    </row>
    <row r="298" spans="13:13" ht="101.25" customHeight="1" x14ac:dyDescent="0.25">
      <c r="M298" s="14"/>
    </row>
    <row r="299" spans="13:13" ht="101.25" customHeight="1" x14ac:dyDescent="0.25">
      <c r="M299" s="14"/>
    </row>
    <row r="300" spans="13:13" ht="101.25" customHeight="1" x14ac:dyDescent="0.25">
      <c r="M300" s="14"/>
    </row>
    <row r="301" spans="13:13" ht="101.25" customHeight="1" x14ac:dyDescent="0.25">
      <c r="M301" s="14"/>
    </row>
    <row r="302" spans="13:13" ht="101.25" customHeight="1" x14ac:dyDescent="0.25">
      <c r="M302" s="14"/>
    </row>
    <row r="303" spans="13:13" ht="101.25" customHeight="1" x14ac:dyDescent="0.25">
      <c r="M303" s="14"/>
    </row>
    <row r="304" spans="13:13" ht="101.25" customHeight="1" x14ac:dyDescent="0.25">
      <c r="M304" s="14"/>
    </row>
    <row r="305" spans="13:13" ht="101.25" customHeight="1" x14ac:dyDescent="0.25">
      <c r="M305" s="14"/>
    </row>
    <row r="306" spans="13:13" ht="101.25" customHeight="1" x14ac:dyDescent="0.25">
      <c r="M306" s="14"/>
    </row>
    <row r="307" spans="13:13" ht="101.25" customHeight="1" x14ac:dyDescent="0.25">
      <c r="M307" s="14"/>
    </row>
    <row r="308" spans="13:13" ht="101.25" customHeight="1" x14ac:dyDescent="0.25">
      <c r="M308" s="14"/>
    </row>
    <row r="309" spans="13:13" ht="101.25" customHeight="1" x14ac:dyDescent="0.25">
      <c r="M309" s="14"/>
    </row>
    <row r="310" spans="13:13" ht="101.25" customHeight="1" x14ac:dyDescent="0.25">
      <c r="M310" s="14"/>
    </row>
    <row r="311" spans="13:13" ht="101.25" customHeight="1" x14ac:dyDescent="0.25">
      <c r="M311" s="14"/>
    </row>
    <row r="312" spans="13:13" ht="101.25" customHeight="1" x14ac:dyDescent="0.25">
      <c r="M312" s="14"/>
    </row>
    <row r="313" spans="13:13" ht="101.25" customHeight="1" x14ac:dyDescent="0.25">
      <c r="M313" s="14"/>
    </row>
    <row r="314" spans="13:13" ht="101.25" customHeight="1" x14ac:dyDescent="0.25">
      <c r="M314" s="14"/>
    </row>
    <row r="315" spans="13:13" ht="101.25" customHeight="1" x14ac:dyDescent="0.25">
      <c r="M315" s="14"/>
    </row>
    <row r="316" spans="13:13" ht="101.25" customHeight="1" x14ac:dyDescent="0.25">
      <c r="M316" s="14"/>
    </row>
    <row r="317" spans="13:13" ht="101.25" customHeight="1" x14ac:dyDescent="0.25">
      <c r="M317" s="14"/>
    </row>
    <row r="318" spans="13:13" ht="101.25" customHeight="1" x14ac:dyDescent="0.25">
      <c r="M318" s="14"/>
    </row>
    <row r="319" spans="13:13" ht="101.25" customHeight="1" x14ac:dyDescent="0.25">
      <c r="M319" s="14"/>
    </row>
    <row r="320" spans="13:13" ht="101.25" customHeight="1" x14ac:dyDescent="0.25">
      <c r="M320" s="14"/>
    </row>
    <row r="321" spans="13:13" ht="101.25" customHeight="1" x14ac:dyDescent="0.25">
      <c r="M321" s="14"/>
    </row>
    <row r="322" spans="13:13" ht="101.25" customHeight="1" x14ac:dyDescent="0.25">
      <c r="M322" s="14"/>
    </row>
    <row r="323" spans="13:13" ht="101.25" customHeight="1" x14ac:dyDescent="0.25">
      <c r="M323" s="14"/>
    </row>
    <row r="324" spans="13:13" ht="101.25" customHeight="1" x14ac:dyDescent="0.25">
      <c r="M324" s="14"/>
    </row>
    <row r="325" spans="13:13" ht="101.25" customHeight="1" x14ac:dyDescent="0.25">
      <c r="M325" s="14"/>
    </row>
    <row r="326" spans="13:13" ht="101.25" customHeight="1" x14ac:dyDescent="0.25">
      <c r="M326" s="14"/>
    </row>
    <row r="327" spans="13:13" ht="101.25" customHeight="1" x14ac:dyDescent="0.25">
      <c r="M327" s="14"/>
    </row>
    <row r="328" spans="13:13" ht="101.25" customHeight="1" x14ac:dyDescent="0.25">
      <c r="M328" s="14"/>
    </row>
    <row r="329" spans="13:13" ht="101.25" customHeight="1" x14ac:dyDescent="0.25">
      <c r="M329" s="14"/>
    </row>
    <row r="330" spans="13:13" ht="101.25" customHeight="1" x14ac:dyDescent="0.25">
      <c r="M330" s="14"/>
    </row>
    <row r="331" spans="13:13" ht="101.25" customHeight="1" x14ac:dyDescent="0.25">
      <c r="M331" s="14"/>
    </row>
    <row r="332" spans="13:13" ht="101.25" customHeight="1" x14ac:dyDescent="0.25">
      <c r="M332" s="14"/>
    </row>
    <row r="333" spans="13:13" ht="101.25" customHeight="1" x14ac:dyDescent="0.25">
      <c r="M333" s="14"/>
    </row>
    <row r="334" spans="13:13" ht="101.25" customHeight="1" x14ac:dyDescent="0.25">
      <c r="M334" s="14"/>
    </row>
    <row r="335" spans="13:13" ht="101.25" customHeight="1" x14ac:dyDescent="0.25">
      <c r="M335" s="14"/>
    </row>
    <row r="336" spans="13:13" ht="101.25" customHeight="1" x14ac:dyDescent="0.25">
      <c r="M336" s="14"/>
    </row>
    <row r="337" spans="13:13" ht="101.25" customHeight="1" x14ac:dyDescent="0.25">
      <c r="M337" s="14"/>
    </row>
    <row r="338" spans="13:13" ht="101.25" customHeight="1" x14ac:dyDescent="0.25">
      <c r="M338" s="14"/>
    </row>
    <row r="339" spans="13:13" ht="101.25" customHeight="1" x14ac:dyDescent="0.25">
      <c r="M339" s="14"/>
    </row>
    <row r="340" spans="13:13" ht="101.25" customHeight="1" x14ac:dyDescent="0.25">
      <c r="M340" s="14"/>
    </row>
    <row r="341" spans="13:13" ht="101.25" customHeight="1" x14ac:dyDescent="0.25">
      <c r="M341" s="14"/>
    </row>
    <row r="342" spans="13:13" ht="101.25" customHeight="1" x14ac:dyDescent="0.25">
      <c r="M342" s="14"/>
    </row>
    <row r="343" spans="13:13" ht="101.25" customHeight="1" x14ac:dyDescent="0.25">
      <c r="M343" s="14"/>
    </row>
    <row r="344" spans="13:13" ht="101.25" customHeight="1" x14ac:dyDescent="0.25">
      <c r="M344" s="14"/>
    </row>
    <row r="345" spans="13:13" ht="101.25" customHeight="1" x14ac:dyDescent="0.25">
      <c r="M345" s="14"/>
    </row>
    <row r="346" spans="13:13" ht="101.25" customHeight="1" x14ac:dyDescent="0.25">
      <c r="M346" s="14"/>
    </row>
    <row r="347" spans="13:13" ht="101.25" customHeight="1" x14ac:dyDescent="0.25">
      <c r="M347" s="14"/>
    </row>
    <row r="348" spans="13:13" ht="101.25" customHeight="1" x14ac:dyDescent="0.25">
      <c r="M348" s="14"/>
    </row>
    <row r="349" spans="13:13" ht="101.25" customHeight="1" x14ac:dyDescent="0.25">
      <c r="M349" s="14"/>
    </row>
    <row r="350" spans="13:13" ht="101.25" customHeight="1" x14ac:dyDescent="0.25">
      <c r="M350" s="14"/>
    </row>
    <row r="351" spans="13:13" ht="101.25" customHeight="1" x14ac:dyDescent="0.25">
      <c r="M351" s="14"/>
    </row>
    <row r="352" spans="13:13" ht="101.25" customHeight="1" x14ac:dyDescent="0.25">
      <c r="M352" s="14"/>
    </row>
    <row r="353" spans="13:13" ht="101.25" customHeight="1" x14ac:dyDescent="0.25">
      <c r="M353" s="14"/>
    </row>
    <row r="354" spans="13:13" ht="101.25" customHeight="1" x14ac:dyDescent="0.25">
      <c r="M354" s="14"/>
    </row>
    <row r="355" spans="13:13" ht="101.25" customHeight="1" x14ac:dyDescent="0.25">
      <c r="M355" s="14"/>
    </row>
    <row r="356" spans="13:13" ht="101.25" customHeight="1" x14ac:dyDescent="0.25">
      <c r="M356" s="14"/>
    </row>
    <row r="357" spans="13:13" ht="101.25" customHeight="1" x14ac:dyDescent="0.25">
      <c r="M357" s="14"/>
    </row>
    <row r="358" spans="13:13" ht="101.25" customHeight="1" x14ac:dyDescent="0.25">
      <c r="M358" s="14"/>
    </row>
    <row r="359" spans="13:13" ht="101.25" customHeight="1" x14ac:dyDescent="0.25">
      <c r="M359" s="14"/>
    </row>
    <row r="360" spans="13:13" ht="101.25" customHeight="1" x14ac:dyDescent="0.25">
      <c r="M360" s="14"/>
    </row>
    <row r="361" spans="13:13" ht="101.25" customHeight="1" x14ac:dyDescent="0.25">
      <c r="M361" s="14"/>
    </row>
    <row r="362" spans="13:13" ht="101.25" customHeight="1" x14ac:dyDescent="0.25">
      <c r="M362" s="14"/>
    </row>
    <row r="363" spans="13:13" ht="101.25" customHeight="1" x14ac:dyDescent="0.25">
      <c r="M363" s="14"/>
    </row>
    <row r="364" spans="13:13" ht="101.25" customHeight="1" x14ac:dyDescent="0.25">
      <c r="M364" s="14"/>
    </row>
    <row r="365" spans="13:13" ht="101.25" customHeight="1" x14ac:dyDescent="0.25">
      <c r="M365" s="14"/>
    </row>
    <row r="366" spans="13:13" ht="101.25" customHeight="1" x14ac:dyDescent="0.25">
      <c r="M366" s="14"/>
    </row>
    <row r="367" spans="13:13" ht="101.25" customHeight="1" x14ac:dyDescent="0.25">
      <c r="M367" s="14"/>
    </row>
    <row r="368" spans="13:13" ht="101.25" customHeight="1" x14ac:dyDescent="0.25">
      <c r="M368" s="14"/>
    </row>
    <row r="369" spans="13:13" ht="101.25" customHeight="1" x14ac:dyDescent="0.25">
      <c r="M369" s="14"/>
    </row>
    <row r="370" spans="13:13" ht="101.25" customHeight="1" x14ac:dyDescent="0.25">
      <c r="M370" s="14"/>
    </row>
    <row r="371" spans="13:13" ht="101.25" customHeight="1" x14ac:dyDescent="0.25">
      <c r="M371" s="14"/>
    </row>
    <row r="372" spans="13:13" ht="101.25" customHeight="1" x14ac:dyDescent="0.25">
      <c r="M372" s="14"/>
    </row>
    <row r="373" spans="13:13" ht="101.25" customHeight="1" x14ac:dyDescent="0.25">
      <c r="M373" s="14"/>
    </row>
    <row r="374" spans="13:13" ht="101.25" customHeight="1" x14ac:dyDescent="0.25">
      <c r="M374" s="14"/>
    </row>
    <row r="375" spans="13:13" ht="101.25" customHeight="1" x14ac:dyDescent="0.25">
      <c r="M375" s="14"/>
    </row>
    <row r="376" spans="13:13" ht="101.25" customHeight="1" x14ac:dyDescent="0.25">
      <c r="M376" s="14"/>
    </row>
    <row r="377" spans="13:13" ht="101.25" customHeight="1" x14ac:dyDescent="0.25">
      <c r="M377" s="14"/>
    </row>
    <row r="378" spans="13:13" ht="101.25" customHeight="1" x14ac:dyDescent="0.25">
      <c r="M378" s="14"/>
    </row>
    <row r="379" spans="13:13" ht="101.25" customHeight="1" x14ac:dyDescent="0.25">
      <c r="M379" s="14"/>
    </row>
    <row r="380" spans="13:13" ht="101.25" customHeight="1" x14ac:dyDescent="0.25">
      <c r="M380" s="14"/>
    </row>
    <row r="381" spans="13:13" ht="101.25" customHeight="1" x14ac:dyDescent="0.25">
      <c r="M381" s="14"/>
    </row>
    <row r="382" spans="13:13" ht="101.25" customHeight="1" x14ac:dyDescent="0.25">
      <c r="M382" s="14"/>
    </row>
    <row r="383" spans="13:13" ht="101.25" customHeight="1" x14ac:dyDescent="0.25">
      <c r="M383" s="14"/>
    </row>
    <row r="384" spans="13:13" ht="101.25" customHeight="1" x14ac:dyDescent="0.25">
      <c r="M384" s="14"/>
    </row>
    <row r="385" spans="13:13" ht="101.25" customHeight="1" x14ac:dyDescent="0.25">
      <c r="M385" s="14"/>
    </row>
    <row r="386" spans="13:13" ht="101.25" customHeight="1" x14ac:dyDescent="0.25">
      <c r="M386" s="14"/>
    </row>
    <row r="387" spans="13:13" ht="101.25" customHeight="1" x14ac:dyDescent="0.25">
      <c r="M387" s="14"/>
    </row>
    <row r="388" spans="13:13" ht="101.25" customHeight="1" x14ac:dyDescent="0.25">
      <c r="M388" s="14"/>
    </row>
    <row r="389" spans="13:13" ht="101.25" customHeight="1" x14ac:dyDescent="0.25">
      <c r="M389" s="14"/>
    </row>
    <row r="390" spans="13:13" ht="101.25" customHeight="1" x14ac:dyDescent="0.25">
      <c r="M390" s="14"/>
    </row>
    <row r="391" spans="13:13" ht="101.25" customHeight="1" x14ac:dyDescent="0.25">
      <c r="M391" s="14"/>
    </row>
    <row r="392" spans="13:13" ht="101.25" customHeight="1" x14ac:dyDescent="0.25">
      <c r="M392" s="14"/>
    </row>
    <row r="393" spans="13:13" ht="101.25" customHeight="1" x14ac:dyDescent="0.25">
      <c r="M393" s="14"/>
    </row>
    <row r="394" spans="13:13" ht="101.25" customHeight="1" x14ac:dyDescent="0.25">
      <c r="M394" s="14"/>
    </row>
    <row r="395" spans="13:13" ht="101.25" customHeight="1" x14ac:dyDescent="0.25">
      <c r="M395" s="14"/>
    </row>
    <row r="396" spans="13:13" ht="101.25" customHeight="1" x14ac:dyDescent="0.25">
      <c r="M396" s="14"/>
    </row>
    <row r="397" spans="13:13" ht="101.25" customHeight="1" x14ac:dyDescent="0.25">
      <c r="M397" s="14"/>
    </row>
    <row r="398" spans="13:13" ht="101.25" customHeight="1" x14ac:dyDescent="0.25">
      <c r="M398" s="14"/>
    </row>
    <row r="399" spans="13:13" ht="101.25" customHeight="1" x14ac:dyDescent="0.25">
      <c r="M399" s="14"/>
    </row>
    <row r="400" spans="13:13" ht="101.25" customHeight="1" x14ac:dyDescent="0.25">
      <c r="M400" s="14"/>
    </row>
    <row r="401" spans="13:13" ht="101.25" customHeight="1" x14ac:dyDescent="0.25">
      <c r="M401" s="14"/>
    </row>
    <row r="402" spans="13:13" ht="101.25" customHeight="1" x14ac:dyDescent="0.25">
      <c r="M402" s="14"/>
    </row>
    <row r="403" spans="13:13" ht="101.25" customHeight="1" x14ac:dyDescent="0.25">
      <c r="M403" s="14"/>
    </row>
    <row r="404" spans="13:13" ht="101.25" customHeight="1" x14ac:dyDescent="0.25">
      <c r="M404" s="14"/>
    </row>
    <row r="405" spans="13:13" ht="101.25" customHeight="1" x14ac:dyDescent="0.25">
      <c r="M405" s="14"/>
    </row>
    <row r="406" spans="13:13" ht="101.25" customHeight="1" x14ac:dyDescent="0.25">
      <c r="M406" s="14"/>
    </row>
    <row r="407" spans="13:13" ht="101.25" customHeight="1" x14ac:dyDescent="0.25">
      <c r="M407" s="14"/>
    </row>
    <row r="408" spans="13:13" ht="101.25" customHeight="1" x14ac:dyDescent="0.25">
      <c r="M408" s="14"/>
    </row>
    <row r="409" spans="13:13" ht="101.25" customHeight="1" x14ac:dyDescent="0.25">
      <c r="M409" s="14"/>
    </row>
    <row r="410" spans="13:13" ht="101.25" customHeight="1" x14ac:dyDescent="0.25">
      <c r="M410" s="14"/>
    </row>
    <row r="411" spans="13:13" ht="101.25" customHeight="1" x14ac:dyDescent="0.25">
      <c r="M411" s="14"/>
    </row>
    <row r="412" spans="13:13" ht="101.25" customHeight="1" x14ac:dyDescent="0.25">
      <c r="M412" s="14"/>
    </row>
    <row r="413" spans="13:13" ht="101.25" customHeight="1" x14ac:dyDescent="0.25">
      <c r="M413" s="14"/>
    </row>
    <row r="414" spans="13:13" ht="101.25" customHeight="1" x14ac:dyDescent="0.25">
      <c r="M414" s="14"/>
    </row>
    <row r="415" spans="13:13" ht="101.25" customHeight="1" x14ac:dyDescent="0.25">
      <c r="M415" s="14"/>
    </row>
    <row r="416" spans="13:13" ht="101.25" customHeight="1" x14ac:dyDescent="0.25">
      <c r="M416" s="14"/>
    </row>
    <row r="417" spans="13:13" ht="101.25" customHeight="1" x14ac:dyDescent="0.25">
      <c r="M417" s="14"/>
    </row>
    <row r="418" spans="13:13" ht="101.25" customHeight="1" x14ac:dyDescent="0.25">
      <c r="M418" s="14"/>
    </row>
    <row r="419" spans="13:13" ht="101.25" customHeight="1" x14ac:dyDescent="0.25">
      <c r="M419" s="14"/>
    </row>
    <row r="420" spans="13:13" ht="101.25" customHeight="1" x14ac:dyDescent="0.25">
      <c r="M420" s="14"/>
    </row>
    <row r="421" spans="13:13" ht="101.25" customHeight="1" x14ac:dyDescent="0.25">
      <c r="M421" s="14"/>
    </row>
    <row r="422" spans="13:13" ht="101.25" customHeight="1" x14ac:dyDescent="0.25">
      <c r="M422" s="14"/>
    </row>
    <row r="423" spans="13:13" ht="101.25" customHeight="1" x14ac:dyDescent="0.25">
      <c r="M423" s="14"/>
    </row>
    <row r="424" spans="13:13" ht="101.25" customHeight="1" x14ac:dyDescent="0.25">
      <c r="M424" s="14"/>
    </row>
    <row r="425" spans="13:13" ht="101.25" customHeight="1" x14ac:dyDescent="0.25">
      <c r="M425" s="14"/>
    </row>
    <row r="426" spans="13:13" ht="101.25" customHeight="1" x14ac:dyDescent="0.25">
      <c r="M426" s="14"/>
    </row>
    <row r="427" spans="13:13" ht="101.25" customHeight="1" x14ac:dyDescent="0.25">
      <c r="M427" s="14"/>
    </row>
    <row r="428" spans="13:13" ht="101.25" customHeight="1" x14ac:dyDescent="0.25">
      <c r="M428" s="14"/>
    </row>
    <row r="429" spans="13:13" ht="101.25" customHeight="1" x14ac:dyDescent="0.25">
      <c r="M429" s="14"/>
    </row>
    <row r="430" spans="13:13" ht="101.25" customHeight="1" x14ac:dyDescent="0.25">
      <c r="M430" s="14"/>
    </row>
    <row r="431" spans="13:13" ht="101.25" customHeight="1" x14ac:dyDescent="0.25">
      <c r="M431" s="14"/>
    </row>
    <row r="432" spans="13:13" ht="101.25" customHeight="1" x14ac:dyDescent="0.25">
      <c r="M432" s="14"/>
    </row>
    <row r="433" spans="13:13" ht="101.25" customHeight="1" x14ac:dyDescent="0.25">
      <c r="M433" s="14"/>
    </row>
    <row r="434" spans="13:13" ht="101.25" customHeight="1" x14ac:dyDescent="0.25">
      <c r="M434" s="14"/>
    </row>
    <row r="435" spans="13:13" ht="101.25" customHeight="1" x14ac:dyDescent="0.25">
      <c r="M435" s="14"/>
    </row>
    <row r="436" spans="13:13" ht="101.25" customHeight="1" x14ac:dyDescent="0.25">
      <c r="M436" s="14"/>
    </row>
    <row r="437" spans="13:13" ht="101.25" customHeight="1" x14ac:dyDescent="0.25">
      <c r="M437" s="14"/>
    </row>
    <row r="438" spans="13:13" ht="101.25" customHeight="1" x14ac:dyDescent="0.25">
      <c r="M438" s="14"/>
    </row>
    <row r="439" spans="13:13" ht="101.25" customHeight="1" x14ac:dyDescent="0.25">
      <c r="M439" s="14"/>
    </row>
    <row r="440" spans="13:13" ht="101.25" customHeight="1" x14ac:dyDescent="0.25">
      <c r="M440" s="14"/>
    </row>
    <row r="441" spans="13:13" ht="101.25" customHeight="1" x14ac:dyDescent="0.25">
      <c r="M441" s="14"/>
    </row>
    <row r="442" spans="13:13" ht="101.25" customHeight="1" x14ac:dyDescent="0.25">
      <c r="M442" s="14"/>
    </row>
    <row r="443" spans="13:13" ht="101.25" customHeight="1" x14ac:dyDescent="0.25">
      <c r="M443" s="14"/>
    </row>
    <row r="444" spans="13:13" ht="101.25" customHeight="1" x14ac:dyDescent="0.25">
      <c r="M444" s="14"/>
    </row>
    <row r="445" spans="13:13" ht="101.25" customHeight="1" x14ac:dyDescent="0.25">
      <c r="M445" s="14"/>
    </row>
    <row r="446" spans="13:13" ht="101.25" customHeight="1" x14ac:dyDescent="0.25">
      <c r="M446" s="14"/>
    </row>
    <row r="447" spans="13:13" ht="101.25" customHeight="1" x14ac:dyDescent="0.25">
      <c r="M447" s="14"/>
    </row>
    <row r="448" spans="13:13" ht="101.25" customHeight="1" x14ac:dyDescent="0.25">
      <c r="M448" s="14"/>
    </row>
    <row r="449" spans="13:13" ht="101.25" customHeight="1" x14ac:dyDescent="0.25">
      <c r="M449" s="14"/>
    </row>
    <row r="450" spans="13:13" ht="101.25" customHeight="1" x14ac:dyDescent="0.25">
      <c r="M450" s="14"/>
    </row>
    <row r="451" spans="13:13" ht="101.25" customHeight="1" x14ac:dyDescent="0.25">
      <c r="M451" s="14"/>
    </row>
    <row r="452" spans="13:13" ht="101.25" customHeight="1" x14ac:dyDescent="0.25">
      <c r="M452" s="14"/>
    </row>
    <row r="453" spans="13:13" ht="101.25" customHeight="1" x14ac:dyDescent="0.25">
      <c r="M453" s="14"/>
    </row>
    <row r="454" spans="13:13" ht="101.25" customHeight="1" x14ac:dyDescent="0.25">
      <c r="M454" s="14"/>
    </row>
    <row r="455" spans="13:13" ht="101.25" customHeight="1" x14ac:dyDescent="0.25">
      <c r="M455" s="14"/>
    </row>
    <row r="456" spans="13:13" ht="101.25" customHeight="1" x14ac:dyDescent="0.25">
      <c r="M456" s="14"/>
    </row>
    <row r="457" spans="13:13" ht="101.25" customHeight="1" x14ac:dyDescent="0.25">
      <c r="M457" s="14"/>
    </row>
    <row r="458" spans="13:13" ht="101.25" customHeight="1" x14ac:dyDescent="0.25">
      <c r="M458" s="14"/>
    </row>
    <row r="459" spans="13:13" ht="101.25" customHeight="1" x14ac:dyDescent="0.25">
      <c r="M459" s="14"/>
    </row>
    <row r="460" spans="13:13" ht="101.25" customHeight="1" x14ac:dyDescent="0.25">
      <c r="M460" s="14"/>
    </row>
    <row r="461" spans="13:13" ht="101.25" customHeight="1" x14ac:dyDescent="0.25">
      <c r="M461" s="14"/>
    </row>
    <row r="462" spans="13:13" ht="101.25" customHeight="1" x14ac:dyDescent="0.25">
      <c r="M462" s="14"/>
    </row>
    <row r="463" spans="13:13" ht="101.25" customHeight="1" x14ac:dyDescent="0.25">
      <c r="M463" s="14"/>
    </row>
    <row r="464" spans="13:13" ht="101.25" customHeight="1" x14ac:dyDescent="0.25">
      <c r="M464" s="14"/>
    </row>
    <row r="465" spans="13:13" ht="101.25" customHeight="1" x14ac:dyDescent="0.25">
      <c r="M465" s="14"/>
    </row>
    <row r="466" spans="13:13" ht="101.25" customHeight="1" x14ac:dyDescent="0.25">
      <c r="M466" s="14"/>
    </row>
    <row r="467" spans="13:13" ht="101.25" customHeight="1" x14ac:dyDescent="0.25">
      <c r="M467" s="14"/>
    </row>
    <row r="468" spans="13:13" ht="101.25" customHeight="1" x14ac:dyDescent="0.25">
      <c r="M468" s="14"/>
    </row>
    <row r="469" spans="13:13" ht="101.25" customHeight="1" x14ac:dyDescent="0.25">
      <c r="M469" s="14"/>
    </row>
    <row r="470" spans="13:13" ht="101.25" customHeight="1" x14ac:dyDescent="0.25">
      <c r="M470" s="14"/>
    </row>
    <row r="471" spans="13:13" ht="101.25" customHeight="1" x14ac:dyDescent="0.25">
      <c r="M471" s="14"/>
    </row>
    <row r="472" spans="13:13" ht="101.25" customHeight="1" x14ac:dyDescent="0.25">
      <c r="M472" s="14"/>
    </row>
    <row r="473" spans="13:13" ht="101.25" customHeight="1" x14ac:dyDescent="0.25">
      <c r="M473" s="14"/>
    </row>
    <row r="474" spans="13:13" ht="101.25" customHeight="1" x14ac:dyDescent="0.25">
      <c r="M474" s="14"/>
    </row>
    <row r="475" spans="13:13" ht="101.25" customHeight="1" x14ac:dyDescent="0.25">
      <c r="M475" s="14"/>
    </row>
    <row r="476" spans="13:13" ht="101.25" customHeight="1" x14ac:dyDescent="0.25">
      <c r="M476" s="14"/>
    </row>
    <row r="477" spans="13:13" ht="101.25" customHeight="1" x14ac:dyDescent="0.25">
      <c r="M477" s="14"/>
    </row>
    <row r="478" spans="13:13" ht="101.25" customHeight="1" x14ac:dyDescent="0.25">
      <c r="M478" s="14"/>
    </row>
    <row r="479" spans="13:13" ht="101.25" customHeight="1" x14ac:dyDescent="0.25">
      <c r="M479" s="14"/>
    </row>
    <row r="480" spans="13:13" ht="101.25" customHeight="1" x14ac:dyDescent="0.25">
      <c r="M480" s="14"/>
    </row>
    <row r="481" spans="13:13" ht="101.25" customHeight="1" x14ac:dyDescent="0.25">
      <c r="M481" s="14"/>
    </row>
    <row r="482" spans="13:13" ht="101.25" customHeight="1" x14ac:dyDescent="0.25">
      <c r="M482" s="14"/>
    </row>
    <row r="483" spans="13:13" ht="101.25" customHeight="1" x14ac:dyDescent="0.25">
      <c r="M483" s="14"/>
    </row>
    <row r="484" spans="13:13" ht="101.25" customHeight="1" x14ac:dyDescent="0.25">
      <c r="M484" s="14"/>
    </row>
    <row r="485" spans="13:13" ht="101.25" customHeight="1" x14ac:dyDescent="0.25">
      <c r="M485" s="14"/>
    </row>
    <row r="486" spans="13:13" ht="101.25" customHeight="1" x14ac:dyDescent="0.25">
      <c r="M486" s="14"/>
    </row>
    <row r="487" spans="13:13" ht="101.25" customHeight="1" x14ac:dyDescent="0.25">
      <c r="M487" s="14"/>
    </row>
    <row r="488" spans="13:13" ht="101.25" customHeight="1" x14ac:dyDescent="0.25">
      <c r="M488" s="14"/>
    </row>
    <row r="489" spans="13:13" ht="101.25" customHeight="1" x14ac:dyDescent="0.25">
      <c r="M489" s="14"/>
    </row>
    <row r="490" spans="13:13" ht="101.25" customHeight="1" x14ac:dyDescent="0.25">
      <c r="M490" s="14"/>
    </row>
    <row r="491" spans="13:13" ht="101.25" customHeight="1" x14ac:dyDescent="0.25">
      <c r="M491" s="14"/>
    </row>
    <row r="492" spans="13:13" ht="101.25" customHeight="1" x14ac:dyDescent="0.25">
      <c r="M492" s="14"/>
    </row>
    <row r="493" spans="13:13" ht="101.25" customHeight="1" x14ac:dyDescent="0.25">
      <c r="M493" s="14"/>
    </row>
    <row r="494" spans="13:13" ht="101.25" customHeight="1" x14ac:dyDescent="0.25">
      <c r="M494" s="14"/>
    </row>
    <row r="495" spans="13:13" ht="101.25" customHeight="1" x14ac:dyDescent="0.25">
      <c r="M495" s="14"/>
    </row>
    <row r="496" spans="13:13" ht="101.25" customHeight="1" x14ac:dyDescent="0.25">
      <c r="M496" s="14"/>
    </row>
    <row r="497" spans="13:13" ht="101.25" customHeight="1" x14ac:dyDescent="0.25">
      <c r="M497" s="14"/>
    </row>
    <row r="498" spans="13:13" ht="101.25" customHeight="1" x14ac:dyDescent="0.25">
      <c r="M498" s="14"/>
    </row>
    <row r="499" spans="13:13" ht="101.25" customHeight="1" x14ac:dyDescent="0.25">
      <c r="M499" s="14"/>
    </row>
    <row r="500" spans="13:13" ht="101.25" customHeight="1" x14ac:dyDescent="0.25">
      <c r="M500" s="14"/>
    </row>
    <row r="501" spans="13:13" ht="101.25" customHeight="1" x14ac:dyDescent="0.25">
      <c r="M501" s="14"/>
    </row>
    <row r="502" spans="13:13" ht="101.25" customHeight="1" x14ac:dyDescent="0.25">
      <c r="M502" s="14"/>
    </row>
    <row r="503" spans="13:13" ht="101.25" customHeight="1" x14ac:dyDescent="0.25">
      <c r="M503" s="14"/>
    </row>
    <row r="504" spans="13:13" ht="101.25" customHeight="1" x14ac:dyDescent="0.25">
      <c r="M504" s="14"/>
    </row>
    <row r="505" spans="13:13" ht="101.25" customHeight="1" x14ac:dyDescent="0.25">
      <c r="M505" s="14"/>
    </row>
    <row r="506" spans="13:13" ht="101.25" customHeight="1" x14ac:dyDescent="0.25">
      <c r="M506" s="14"/>
    </row>
    <row r="507" spans="13:13" ht="101.25" customHeight="1" x14ac:dyDescent="0.25">
      <c r="M507" s="14"/>
    </row>
    <row r="508" spans="13:13" ht="101.25" customHeight="1" x14ac:dyDescent="0.25">
      <c r="M508" s="14"/>
    </row>
    <row r="509" spans="13:13" ht="101.25" customHeight="1" x14ac:dyDescent="0.25">
      <c r="M509" s="14"/>
    </row>
    <row r="510" spans="13:13" ht="101.25" customHeight="1" x14ac:dyDescent="0.25">
      <c r="M510" s="14"/>
    </row>
    <row r="511" spans="13:13" ht="101.25" customHeight="1" x14ac:dyDescent="0.25">
      <c r="M511" s="14"/>
    </row>
    <row r="512" spans="13:13" ht="101.25" customHeight="1" x14ac:dyDescent="0.25">
      <c r="M512" s="14"/>
    </row>
    <row r="513" spans="13:13" ht="101.25" customHeight="1" x14ac:dyDescent="0.25">
      <c r="M513" s="14"/>
    </row>
    <row r="514" spans="13:13" ht="101.25" customHeight="1" x14ac:dyDescent="0.25">
      <c r="M514" s="14"/>
    </row>
    <row r="515" spans="13:13" ht="101.25" customHeight="1" x14ac:dyDescent="0.25">
      <c r="M515" s="14"/>
    </row>
    <row r="516" spans="13:13" ht="101.25" customHeight="1" x14ac:dyDescent="0.25">
      <c r="M516" s="14"/>
    </row>
    <row r="517" spans="13:13" ht="101.25" customHeight="1" x14ac:dyDescent="0.25">
      <c r="M517" s="14"/>
    </row>
    <row r="518" spans="13:13" ht="101.25" customHeight="1" x14ac:dyDescent="0.25">
      <c r="M518" s="14"/>
    </row>
    <row r="519" spans="13:13" ht="101.25" customHeight="1" x14ac:dyDescent="0.25">
      <c r="M519" s="14"/>
    </row>
    <row r="520" spans="13:13" ht="101.25" customHeight="1" x14ac:dyDescent="0.25">
      <c r="M520" s="14"/>
    </row>
    <row r="521" spans="13:13" ht="101.25" customHeight="1" x14ac:dyDescent="0.25">
      <c r="M521" s="14"/>
    </row>
    <row r="522" spans="13:13" ht="101.25" customHeight="1" x14ac:dyDescent="0.25">
      <c r="M522" s="14"/>
    </row>
    <row r="523" spans="13:13" ht="101.25" customHeight="1" x14ac:dyDescent="0.25">
      <c r="M523" s="14"/>
    </row>
    <row r="524" spans="13:13" ht="101.25" customHeight="1" x14ac:dyDescent="0.25">
      <c r="M524" s="14"/>
    </row>
    <row r="525" spans="13:13" ht="101.25" customHeight="1" x14ac:dyDescent="0.25">
      <c r="M525" s="14"/>
    </row>
    <row r="526" spans="13:13" ht="101.25" customHeight="1" x14ac:dyDescent="0.25">
      <c r="M526" s="14"/>
    </row>
    <row r="527" spans="13:13" ht="101.25" customHeight="1" x14ac:dyDescent="0.25">
      <c r="M527" s="14"/>
    </row>
    <row r="528" spans="13:13" ht="101.25" customHeight="1" x14ac:dyDescent="0.25">
      <c r="M528" s="14"/>
    </row>
    <row r="529" spans="13:13" ht="101.25" customHeight="1" x14ac:dyDescent="0.25">
      <c r="M529" s="14"/>
    </row>
    <row r="530" spans="13:13" ht="101.25" customHeight="1" x14ac:dyDescent="0.25">
      <c r="M530" s="14"/>
    </row>
    <row r="531" spans="13:13" ht="101.25" customHeight="1" x14ac:dyDescent="0.25">
      <c r="M531" s="14"/>
    </row>
    <row r="532" spans="13:13" ht="101.25" customHeight="1" x14ac:dyDescent="0.25">
      <c r="M532" s="14"/>
    </row>
    <row r="533" spans="13:13" ht="101.25" customHeight="1" x14ac:dyDescent="0.25">
      <c r="M533" s="14"/>
    </row>
    <row r="534" spans="13:13" ht="101.25" customHeight="1" x14ac:dyDescent="0.25">
      <c r="M534" s="14"/>
    </row>
    <row r="535" spans="13:13" ht="101.25" customHeight="1" x14ac:dyDescent="0.25">
      <c r="M535" s="14"/>
    </row>
    <row r="536" spans="13:13" ht="101.25" customHeight="1" x14ac:dyDescent="0.25">
      <c r="M536" s="14"/>
    </row>
    <row r="537" spans="13:13" ht="101.25" customHeight="1" x14ac:dyDescent="0.25">
      <c r="M537" s="14"/>
    </row>
    <row r="538" spans="13:13" ht="101.25" customHeight="1" x14ac:dyDescent="0.25">
      <c r="M538" s="14"/>
    </row>
    <row r="539" spans="13:13" ht="101.25" customHeight="1" x14ac:dyDescent="0.25">
      <c r="M539" s="14"/>
    </row>
    <row r="540" spans="13:13" ht="101.25" customHeight="1" x14ac:dyDescent="0.25">
      <c r="M540" s="14"/>
    </row>
    <row r="541" spans="13:13" ht="101.25" customHeight="1" x14ac:dyDescent="0.25">
      <c r="M541" s="14"/>
    </row>
    <row r="542" spans="13:13" ht="101.25" customHeight="1" x14ac:dyDescent="0.25">
      <c r="M542" s="14"/>
    </row>
    <row r="543" spans="13:13" ht="101.25" customHeight="1" x14ac:dyDescent="0.25">
      <c r="M543" s="14"/>
    </row>
    <row r="544" spans="13:13" ht="101.25" customHeight="1" x14ac:dyDescent="0.25">
      <c r="M544" s="14"/>
    </row>
    <row r="545" spans="13:13" ht="101.25" customHeight="1" x14ac:dyDescent="0.25">
      <c r="M545" s="14"/>
    </row>
    <row r="546" spans="13:13" ht="101.25" customHeight="1" x14ac:dyDescent="0.25">
      <c r="M546" s="14"/>
    </row>
    <row r="547" spans="13:13" ht="101.25" customHeight="1" x14ac:dyDescent="0.25">
      <c r="M547" s="14"/>
    </row>
    <row r="548" spans="13:13" ht="101.25" customHeight="1" x14ac:dyDescent="0.25">
      <c r="M548" s="14"/>
    </row>
    <row r="549" spans="13:13" ht="101.25" customHeight="1" x14ac:dyDescent="0.25">
      <c r="M549" s="14"/>
    </row>
    <row r="550" spans="13:13" ht="101.25" customHeight="1" x14ac:dyDescent="0.25">
      <c r="M550" s="14"/>
    </row>
    <row r="551" spans="13:13" ht="101.25" customHeight="1" x14ac:dyDescent="0.25">
      <c r="M551" s="14"/>
    </row>
    <row r="552" spans="13:13" ht="101.25" customHeight="1" x14ac:dyDescent="0.25">
      <c r="M552" s="14"/>
    </row>
    <row r="553" spans="13:13" ht="101.25" customHeight="1" x14ac:dyDescent="0.25">
      <c r="M553" s="14"/>
    </row>
    <row r="554" spans="13:13" ht="101.25" customHeight="1" x14ac:dyDescent="0.25">
      <c r="M554" s="14"/>
    </row>
    <row r="555" spans="13:13" ht="101.25" customHeight="1" x14ac:dyDescent="0.25">
      <c r="M555" s="14"/>
    </row>
    <row r="556" spans="13:13" ht="101.25" customHeight="1" x14ac:dyDescent="0.25">
      <c r="M556" s="14"/>
    </row>
    <row r="557" spans="13:13" ht="101.25" customHeight="1" x14ac:dyDescent="0.25">
      <c r="M557" s="14"/>
    </row>
    <row r="558" spans="13:13" ht="101.25" customHeight="1" x14ac:dyDescent="0.25">
      <c r="M558" s="14"/>
    </row>
    <row r="559" spans="13:13" ht="101.25" customHeight="1" x14ac:dyDescent="0.25">
      <c r="M559" s="14"/>
    </row>
    <row r="560" spans="13:13" ht="101.25" customHeight="1" x14ac:dyDescent="0.25">
      <c r="M560" s="14"/>
    </row>
    <row r="561" spans="13:13" ht="101.25" customHeight="1" x14ac:dyDescent="0.25">
      <c r="M561" s="14"/>
    </row>
    <row r="562" spans="13:13" ht="101.25" customHeight="1" x14ac:dyDescent="0.25">
      <c r="M562" s="14"/>
    </row>
    <row r="563" spans="13:13" ht="101.25" customHeight="1" x14ac:dyDescent="0.25">
      <c r="M563" s="14"/>
    </row>
    <row r="564" spans="13:13" ht="101.25" customHeight="1" x14ac:dyDescent="0.25">
      <c r="M564" s="14"/>
    </row>
    <row r="565" spans="13:13" ht="101.25" customHeight="1" x14ac:dyDescent="0.25">
      <c r="M565" s="14"/>
    </row>
    <row r="566" spans="13:13" ht="101.25" customHeight="1" x14ac:dyDescent="0.25">
      <c r="M566" s="14"/>
    </row>
    <row r="567" spans="13:13" ht="101.25" customHeight="1" x14ac:dyDescent="0.25">
      <c r="M567" s="14"/>
    </row>
    <row r="568" spans="13:13" ht="101.25" customHeight="1" x14ac:dyDescent="0.25">
      <c r="M568" s="14"/>
    </row>
    <row r="569" spans="13:13" ht="101.25" customHeight="1" x14ac:dyDescent="0.25">
      <c r="M569" s="14"/>
    </row>
    <row r="570" spans="13:13" ht="101.25" customHeight="1" x14ac:dyDescent="0.25">
      <c r="M570" s="14"/>
    </row>
    <row r="571" spans="13:13" ht="101.25" customHeight="1" x14ac:dyDescent="0.25">
      <c r="M571" s="14"/>
    </row>
    <row r="572" spans="13:13" ht="101.25" customHeight="1" x14ac:dyDescent="0.25">
      <c r="M572" s="14"/>
    </row>
    <row r="573" spans="13:13" ht="101.25" customHeight="1" x14ac:dyDescent="0.25">
      <c r="M573" s="14"/>
    </row>
    <row r="574" spans="13:13" ht="101.25" customHeight="1" x14ac:dyDescent="0.25">
      <c r="M574" s="14"/>
    </row>
    <row r="575" spans="13:13" ht="101.25" customHeight="1" x14ac:dyDescent="0.25">
      <c r="M575" s="14"/>
    </row>
    <row r="576" spans="13:13" ht="101.25" customHeight="1" x14ac:dyDescent="0.25">
      <c r="M576" s="14"/>
    </row>
    <row r="577" spans="13:13" ht="101.25" customHeight="1" x14ac:dyDescent="0.25">
      <c r="M577" s="14"/>
    </row>
    <row r="578" spans="13:13" ht="101.25" customHeight="1" x14ac:dyDescent="0.25">
      <c r="M578" s="14"/>
    </row>
    <row r="579" spans="13:13" ht="101.25" customHeight="1" x14ac:dyDescent="0.25">
      <c r="M579" s="14"/>
    </row>
    <row r="580" spans="13:13" ht="101.25" customHeight="1" x14ac:dyDescent="0.25">
      <c r="M580" s="14"/>
    </row>
    <row r="581" spans="13:13" ht="101.25" customHeight="1" x14ac:dyDescent="0.25">
      <c r="M581" s="14"/>
    </row>
    <row r="582" spans="13:13" ht="101.25" customHeight="1" x14ac:dyDescent="0.25">
      <c r="M582" s="14"/>
    </row>
    <row r="583" spans="13:13" ht="101.25" customHeight="1" x14ac:dyDescent="0.25">
      <c r="M583" s="14"/>
    </row>
    <row r="584" spans="13:13" ht="101.25" customHeight="1" x14ac:dyDescent="0.25">
      <c r="M584" s="14"/>
    </row>
    <row r="585" spans="13:13" ht="101.25" customHeight="1" x14ac:dyDescent="0.25">
      <c r="M585" s="14"/>
    </row>
    <row r="586" spans="13:13" ht="101.25" customHeight="1" x14ac:dyDescent="0.25">
      <c r="M586" s="14"/>
    </row>
    <row r="587" spans="13:13" ht="101.25" customHeight="1" x14ac:dyDescent="0.25">
      <c r="M587" s="14"/>
    </row>
    <row r="588" spans="13:13" ht="101.25" customHeight="1" x14ac:dyDescent="0.25">
      <c r="M588" s="14"/>
    </row>
    <row r="589" spans="13:13" ht="101.25" customHeight="1" x14ac:dyDescent="0.25">
      <c r="M589" s="14"/>
    </row>
    <row r="590" spans="13:13" ht="101.25" customHeight="1" x14ac:dyDescent="0.25">
      <c r="M590" s="14"/>
    </row>
    <row r="591" spans="13:13" ht="101.25" customHeight="1" x14ac:dyDescent="0.25">
      <c r="M591" s="14"/>
    </row>
    <row r="592" spans="13:13" ht="101.25" customHeight="1" x14ac:dyDescent="0.25">
      <c r="M592" s="14"/>
    </row>
    <row r="593" spans="13:13" ht="101.25" customHeight="1" x14ac:dyDescent="0.25">
      <c r="M593" s="14"/>
    </row>
    <row r="594" spans="13:13" ht="101.25" customHeight="1" x14ac:dyDescent="0.25">
      <c r="M594" s="14"/>
    </row>
    <row r="595" spans="13:13" ht="101.25" customHeight="1" x14ac:dyDescent="0.25">
      <c r="M595" s="14"/>
    </row>
    <row r="596" spans="13:13" ht="101.25" customHeight="1" x14ac:dyDescent="0.25">
      <c r="M596" s="14"/>
    </row>
    <row r="597" spans="13:13" ht="101.25" customHeight="1" x14ac:dyDescent="0.25">
      <c r="M597" s="14"/>
    </row>
    <row r="598" spans="13:13" ht="101.25" customHeight="1" x14ac:dyDescent="0.25">
      <c r="M598" s="14"/>
    </row>
    <row r="599" spans="13:13" ht="101.25" customHeight="1" x14ac:dyDescent="0.25">
      <c r="M599" s="14"/>
    </row>
    <row r="600" spans="13:13" ht="101.25" customHeight="1" x14ac:dyDescent="0.25">
      <c r="M600" s="14"/>
    </row>
    <row r="601" spans="13:13" ht="101.25" customHeight="1" x14ac:dyDescent="0.25">
      <c r="M601" s="14"/>
    </row>
    <row r="602" spans="13:13" ht="101.25" customHeight="1" x14ac:dyDescent="0.25">
      <c r="M602" s="14"/>
    </row>
    <row r="603" spans="13:13" ht="101.25" customHeight="1" x14ac:dyDescent="0.25">
      <c r="M603" s="14"/>
    </row>
    <row r="604" spans="13:13" ht="101.25" customHeight="1" x14ac:dyDescent="0.25">
      <c r="M604" s="14"/>
    </row>
    <row r="605" spans="13:13" ht="101.25" customHeight="1" x14ac:dyDescent="0.25">
      <c r="M605" s="14"/>
    </row>
    <row r="606" spans="13:13" ht="101.25" customHeight="1" x14ac:dyDescent="0.25">
      <c r="M606" s="14"/>
    </row>
    <row r="607" spans="13:13" ht="101.25" customHeight="1" x14ac:dyDescent="0.25">
      <c r="M607" s="14"/>
    </row>
    <row r="608" spans="13:13" ht="101.25" customHeight="1" x14ac:dyDescent="0.25">
      <c r="M608" s="14"/>
    </row>
    <row r="609" spans="13:13" ht="101.25" customHeight="1" x14ac:dyDescent="0.25">
      <c r="M609" s="14"/>
    </row>
    <row r="610" spans="13:13" ht="101.25" customHeight="1" x14ac:dyDescent="0.25">
      <c r="M610" s="14"/>
    </row>
    <row r="611" spans="13:13" ht="101.25" customHeight="1" x14ac:dyDescent="0.25">
      <c r="M611" s="14"/>
    </row>
    <row r="612" spans="13:13" ht="101.25" customHeight="1" x14ac:dyDescent="0.25">
      <c r="M612" s="14"/>
    </row>
    <row r="613" spans="13:13" ht="101.25" customHeight="1" x14ac:dyDescent="0.25">
      <c r="M613" s="14"/>
    </row>
    <row r="614" spans="13:13" ht="101.25" customHeight="1" x14ac:dyDescent="0.25">
      <c r="M614" s="14"/>
    </row>
    <row r="615" spans="13:13" ht="101.25" customHeight="1" x14ac:dyDescent="0.25">
      <c r="M615" s="14"/>
    </row>
    <row r="616" spans="13:13" ht="101.25" customHeight="1" x14ac:dyDescent="0.25">
      <c r="M616" s="14"/>
    </row>
    <row r="617" spans="13:13" ht="101.25" customHeight="1" x14ac:dyDescent="0.25">
      <c r="M617" s="14"/>
    </row>
    <row r="618" spans="13:13" ht="101.25" customHeight="1" x14ac:dyDescent="0.25">
      <c r="M618" s="14"/>
    </row>
    <row r="619" spans="13:13" ht="101.25" customHeight="1" x14ac:dyDescent="0.25">
      <c r="M619" s="14"/>
    </row>
    <row r="620" spans="13:13" ht="101.25" customHeight="1" x14ac:dyDescent="0.25">
      <c r="M620" s="14"/>
    </row>
    <row r="621" spans="13:13" ht="101.25" customHeight="1" x14ac:dyDescent="0.25">
      <c r="M621" s="14"/>
    </row>
    <row r="622" spans="13:13" ht="101.25" customHeight="1" x14ac:dyDescent="0.25">
      <c r="M622" s="14"/>
    </row>
    <row r="623" spans="13:13" ht="101.25" customHeight="1" x14ac:dyDescent="0.25">
      <c r="M623" s="14"/>
    </row>
    <row r="624" spans="13:13" ht="101.25" customHeight="1" x14ac:dyDescent="0.25">
      <c r="M624" s="14"/>
    </row>
    <row r="625" spans="13:13" ht="101.25" customHeight="1" x14ac:dyDescent="0.25">
      <c r="M625" s="14"/>
    </row>
    <row r="626" spans="13:13" ht="101.25" customHeight="1" x14ac:dyDescent="0.25">
      <c r="M626" s="14"/>
    </row>
    <row r="627" spans="13:13" ht="101.25" customHeight="1" x14ac:dyDescent="0.25">
      <c r="M627" s="14"/>
    </row>
    <row r="628" spans="13:13" ht="101.25" customHeight="1" x14ac:dyDescent="0.25">
      <c r="M628" s="14"/>
    </row>
    <row r="629" spans="13:13" ht="101.25" customHeight="1" x14ac:dyDescent="0.25">
      <c r="M629" s="14"/>
    </row>
    <row r="630" spans="13:13" ht="101.25" customHeight="1" x14ac:dyDescent="0.25">
      <c r="M630" s="14"/>
    </row>
    <row r="631" spans="13:13" ht="101.25" customHeight="1" x14ac:dyDescent="0.25">
      <c r="M631" s="14"/>
    </row>
    <row r="632" spans="13:13" ht="101.25" customHeight="1" x14ac:dyDescent="0.25">
      <c r="M632" s="14"/>
    </row>
    <row r="633" spans="13:13" ht="101.25" customHeight="1" x14ac:dyDescent="0.25">
      <c r="M633" s="14"/>
    </row>
    <row r="634" spans="13:13" ht="101.25" customHeight="1" x14ac:dyDescent="0.25">
      <c r="M634" s="14"/>
    </row>
    <row r="635" spans="13:13" ht="101.25" customHeight="1" x14ac:dyDescent="0.25">
      <c r="M635" s="14"/>
    </row>
    <row r="636" spans="13:13" ht="101.25" customHeight="1" x14ac:dyDescent="0.25">
      <c r="M636" s="14"/>
    </row>
    <row r="637" spans="13:13" ht="101.25" customHeight="1" x14ac:dyDescent="0.25">
      <c r="M637" s="14"/>
    </row>
    <row r="638" spans="13:13" ht="101.25" customHeight="1" x14ac:dyDescent="0.25">
      <c r="M638" s="14"/>
    </row>
    <row r="639" spans="13:13" ht="101.25" customHeight="1" x14ac:dyDescent="0.25">
      <c r="M639" s="14"/>
    </row>
    <row r="640" spans="13:13" ht="101.25" customHeight="1" x14ac:dyDescent="0.25">
      <c r="M640" s="14"/>
    </row>
    <row r="641" spans="13:13" ht="101.25" customHeight="1" x14ac:dyDescent="0.25">
      <c r="M641" s="14"/>
    </row>
    <row r="642" spans="13:13" ht="101.25" customHeight="1" x14ac:dyDescent="0.25">
      <c r="M642" s="14"/>
    </row>
    <row r="643" spans="13:13" ht="101.25" customHeight="1" x14ac:dyDescent="0.25">
      <c r="M643" s="14"/>
    </row>
    <row r="644" spans="13:13" ht="101.25" customHeight="1" x14ac:dyDescent="0.25">
      <c r="M644" s="14"/>
    </row>
    <row r="645" spans="13:13" ht="101.25" customHeight="1" x14ac:dyDescent="0.25">
      <c r="M645" s="14"/>
    </row>
    <row r="646" spans="13:13" ht="101.25" customHeight="1" x14ac:dyDescent="0.25">
      <c r="M646" s="14"/>
    </row>
    <row r="647" spans="13:13" ht="101.25" customHeight="1" x14ac:dyDescent="0.25">
      <c r="M647" s="14"/>
    </row>
    <row r="648" spans="13:13" ht="101.25" customHeight="1" x14ac:dyDescent="0.25">
      <c r="M648" s="14"/>
    </row>
    <row r="649" spans="13:13" ht="101.25" customHeight="1" x14ac:dyDescent="0.25">
      <c r="M649" s="14"/>
    </row>
    <row r="650" spans="13:13" ht="101.25" customHeight="1" x14ac:dyDescent="0.25">
      <c r="M650" s="14"/>
    </row>
    <row r="651" spans="13:13" ht="101.25" customHeight="1" x14ac:dyDescent="0.25">
      <c r="M651" s="14"/>
    </row>
    <row r="652" spans="13:13" ht="101.25" customHeight="1" x14ac:dyDescent="0.25">
      <c r="M652" s="14"/>
    </row>
    <row r="653" spans="13:13" ht="101.25" customHeight="1" x14ac:dyDescent="0.25">
      <c r="M653" s="14"/>
    </row>
    <row r="654" spans="13:13" ht="101.25" customHeight="1" x14ac:dyDescent="0.25">
      <c r="M654" s="14"/>
    </row>
    <row r="655" spans="13:13" ht="101.25" customHeight="1" x14ac:dyDescent="0.25">
      <c r="M655" s="14"/>
    </row>
    <row r="656" spans="13:13" ht="101.25" customHeight="1" x14ac:dyDescent="0.25">
      <c r="M656" s="14"/>
    </row>
    <row r="657" spans="13:13" ht="101.25" customHeight="1" x14ac:dyDescent="0.25">
      <c r="M657" s="14"/>
    </row>
    <row r="658" spans="13:13" ht="101.25" customHeight="1" x14ac:dyDescent="0.25">
      <c r="M658" s="14"/>
    </row>
    <row r="659" spans="13:13" ht="101.25" customHeight="1" x14ac:dyDescent="0.25">
      <c r="M659" s="14"/>
    </row>
    <row r="660" spans="13:13" ht="101.25" customHeight="1" x14ac:dyDescent="0.25">
      <c r="M660" s="14"/>
    </row>
    <row r="661" spans="13:13" ht="101.25" customHeight="1" x14ac:dyDescent="0.25">
      <c r="M661" s="14"/>
    </row>
    <row r="662" spans="13:13" ht="101.25" customHeight="1" x14ac:dyDescent="0.25">
      <c r="M662" s="14"/>
    </row>
    <row r="663" spans="13:13" ht="101.25" customHeight="1" x14ac:dyDescent="0.25">
      <c r="M663" s="14"/>
    </row>
    <row r="664" spans="13:13" ht="101.25" customHeight="1" x14ac:dyDescent="0.25">
      <c r="M664" s="14"/>
    </row>
    <row r="665" spans="13:13" ht="101.25" customHeight="1" x14ac:dyDescent="0.25">
      <c r="M665" s="14"/>
    </row>
    <row r="666" spans="13:13" ht="101.25" customHeight="1" x14ac:dyDescent="0.25">
      <c r="M666" s="14"/>
    </row>
    <row r="667" spans="13:13" ht="101.25" customHeight="1" x14ac:dyDescent="0.25">
      <c r="M667" s="14"/>
    </row>
    <row r="668" spans="13:13" ht="101.25" customHeight="1" x14ac:dyDescent="0.25">
      <c r="M668" s="14"/>
    </row>
    <row r="669" spans="13:13" ht="101.25" customHeight="1" x14ac:dyDescent="0.25">
      <c r="M669" s="14"/>
    </row>
    <row r="670" spans="13:13" ht="101.25" customHeight="1" x14ac:dyDescent="0.25">
      <c r="M670" s="14"/>
    </row>
    <row r="671" spans="13:13" ht="101.25" customHeight="1" x14ac:dyDescent="0.25">
      <c r="M671" s="14"/>
    </row>
    <row r="672" spans="13:13" ht="101.25" customHeight="1" x14ac:dyDescent="0.25">
      <c r="M672" s="14"/>
    </row>
    <row r="673" spans="13:13" ht="101.25" customHeight="1" x14ac:dyDescent="0.25">
      <c r="M673" s="14"/>
    </row>
    <row r="674" spans="13:13" ht="101.25" customHeight="1" x14ac:dyDescent="0.25">
      <c r="M674" s="14"/>
    </row>
    <row r="675" spans="13:13" ht="101.25" customHeight="1" x14ac:dyDescent="0.25">
      <c r="M675" s="14"/>
    </row>
    <row r="676" spans="13:13" ht="101.25" customHeight="1" x14ac:dyDescent="0.25">
      <c r="M676" s="14"/>
    </row>
    <row r="677" spans="13:13" ht="101.25" customHeight="1" x14ac:dyDescent="0.25">
      <c r="M677" s="14"/>
    </row>
    <row r="678" spans="13:13" ht="101.25" customHeight="1" x14ac:dyDescent="0.25">
      <c r="M678" s="14"/>
    </row>
    <row r="679" spans="13:13" ht="101.25" customHeight="1" x14ac:dyDescent="0.25">
      <c r="M679" s="14"/>
    </row>
    <row r="680" spans="13:13" ht="101.25" customHeight="1" x14ac:dyDescent="0.25">
      <c r="M680" s="14"/>
    </row>
    <row r="681" spans="13:13" ht="101.25" customHeight="1" x14ac:dyDescent="0.25">
      <c r="M681" s="14"/>
    </row>
    <row r="682" spans="13:13" ht="101.25" customHeight="1" x14ac:dyDescent="0.25">
      <c r="M682" s="14"/>
    </row>
    <row r="683" spans="13:13" ht="101.25" customHeight="1" x14ac:dyDescent="0.25">
      <c r="M683" s="14"/>
    </row>
    <row r="684" spans="13:13" ht="101.25" customHeight="1" x14ac:dyDescent="0.25">
      <c r="M684" s="14"/>
    </row>
    <row r="685" spans="13:13" ht="101.25" customHeight="1" x14ac:dyDescent="0.25">
      <c r="M685" s="14"/>
    </row>
    <row r="686" spans="13:13" ht="101.25" customHeight="1" x14ac:dyDescent="0.25">
      <c r="M686" s="14"/>
    </row>
    <row r="687" spans="13:13" ht="101.25" customHeight="1" x14ac:dyDescent="0.25">
      <c r="M687" s="14"/>
    </row>
    <row r="688" spans="13:13" ht="101.25" customHeight="1" x14ac:dyDescent="0.25">
      <c r="M688" s="14"/>
    </row>
    <row r="689" spans="13:13" ht="101.25" customHeight="1" x14ac:dyDescent="0.25">
      <c r="M689" s="14"/>
    </row>
    <row r="690" spans="13:13" ht="101.25" customHeight="1" x14ac:dyDescent="0.25">
      <c r="M690" s="14"/>
    </row>
    <row r="691" spans="13:13" ht="101.25" customHeight="1" x14ac:dyDescent="0.25">
      <c r="M691" s="14"/>
    </row>
    <row r="692" spans="13:13" ht="101.25" customHeight="1" x14ac:dyDescent="0.25">
      <c r="M692" s="14"/>
    </row>
    <row r="693" spans="13:13" ht="101.25" customHeight="1" x14ac:dyDescent="0.25">
      <c r="M693" s="14"/>
    </row>
    <row r="694" spans="13:13" ht="101.25" customHeight="1" x14ac:dyDescent="0.25">
      <c r="M694" s="14"/>
    </row>
    <row r="695" spans="13:13" ht="101.25" customHeight="1" x14ac:dyDescent="0.25">
      <c r="M695" s="14"/>
    </row>
    <row r="696" spans="13:13" ht="101.25" customHeight="1" x14ac:dyDescent="0.25">
      <c r="M696" s="14"/>
    </row>
    <row r="697" spans="13:13" ht="101.25" customHeight="1" x14ac:dyDescent="0.25">
      <c r="M697" s="14"/>
    </row>
    <row r="698" spans="13:13" ht="101.25" customHeight="1" x14ac:dyDescent="0.25">
      <c r="M698" s="14"/>
    </row>
    <row r="699" spans="13:13" ht="101.25" customHeight="1" x14ac:dyDescent="0.25">
      <c r="M699" s="14"/>
    </row>
    <row r="700" spans="13:13" ht="101.25" customHeight="1" x14ac:dyDescent="0.25">
      <c r="M700" s="14"/>
    </row>
    <row r="701" spans="13:13" ht="101.25" customHeight="1" x14ac:dyDescent="0.25">
      <c r="M701" s="14"/>
    </row>
    <row r="702" spans="13:13" ht="101.25" customHeight="1" x14ac:dyDescent="0.25">
      <c r="M702" s="14"/>
    </row>
    <row r="703" spans="13:13" ht="101.25" customHeight="1" x14ac:dyDescent="0.25">
      <c r="M703" s="14"/>
    </row>
    <row r="704" spans="13:13" ht="101.25" customHeight="1" x14ac:dyDescent="0.25">
      <c r="M704" s="14"/>
    </row>
    <row r="705" spans="13:13" ht="101.25" customHeight="1" x14ac:dyDescent="0.25">
      <c r="M705" s="14"/>
    </row>
    <row r="706" spans="13:13" ht="101.25" customHeight="1" x14ac:dyDescent="0.25">
      <c r="M706" s="14"/>
    </row>
    <row r="707" spans="13:13" ht="101.25" customHeight="1" x14ac:dyDescent="0.25">
      <c r="M707" s="14"/>
    </row>
    <row r="708" spans="13:13" ht="101.25" customHeight="1" x14ac:dyDescent="0.25">
      <c r="M708" s="14"/>
    </row>
    <row r="709" spans="13:13" ht="101.25" customHeight="1" x14ac:dyDescent="0.25">
      <c r="M709" s="14"/>
    </row>
    <row r="710" spans="13:13" ht="101.25" customHeight="1" x14ac:dyDescent="0.25">
      <c r="M710" s="14"/>
    </row>
    <row r="711" spans="13:13" ht="101.25" customHeight="1" x14ac:dyDescent="0.25">
      <c r="M711" s="14"/>
    </row>
    <row r="712" spans="13:13" ht="101.25" customHeight="1" x14ac:dyDescent="0.25">
      <c r="M712" s="14"/>
    </row>
    <row r="713" spans="13:13" ht="101.25" customHeight="1" x14ac:dyDescent="0.25">
      <c r="M713" s="14"/>
    </row>
    <row r="714" spans="13:13" ht="101.25" customHeight="1" x14ac:dyDescent="0.25">
      <c r="M714" s="14"/>
    </row>
    <row r="715" spans="13:13" ht="101.25" customHeight="1" x14ac:dyDescent="0.25">
      <c r="M715" s="14"/>
    </row>
    <row r="716" spans="13:13" ht="101.25" customHeight="1" x14ac:dyDescent="0.25">
      <c r="M716" s="14"/>
    </row>
    <row r="717" spans="13:13" ht="101.25" customHeight="1" x14ac:dyDescent="0.25">
      <c r="M717" s="14"/>
    </row>
    <row r="718" spans="13:13" ht="101.25" customHeight="1" x14ac:dyDescent="0.25">
      <c r="M718" s="14"/>
    </row>
    <row r="719" spans="13:13" ht="101.25" customHeight="1" x14ac:dyDescent="0.25">
      <c r="M719" s="14"/>
    </row>
    <row r="720" spans="13:13" ht="101.25" customHeight="1" x14ac:dyDescent="0.25">
      <c r="M720" s="14"/>
    </row>
    <row r="721" spans="13:13" ht="101.25" customHeight="1" x14ac:dyDescent="0.25">
      <c r="M721" s="14"/>
    </row>
    <row r="722" spans="13:13" ht="101.25" customHeight="1" x14ac:dyDescent="0.25">
      <c r="M722" s="14"/>
    </row>
    <row r="723" spans="13:13" ht="101.25" customHeight="1" x14ac:dyDescent="0.25">
      <c r="M723" s="14"/>
    </row>
    <row r="724" spans="13:13" ht="101.25" customHeight="1" x14ac:dyDescent="0.25">
      <c r="M724" s="14"/>
    </row>
    <row r="725" spans="13:13" ht="101.25" customHeight="1" x14ac:dyDescent="0.25">
      <c r="M725" s="14"/>
    </row>
    <row r="726" spans="13:13" ht="101.25" customHeight="1" x14ac:dyDescent="0.25">
      <c r="M726" s="14"/>
    </row>
    <row r="727" spans="13:13" ht="101.25" customHeight="1" x14ac:dyDescent="0.25">
      <c r="M727" s="14"/>
    </row>
    <row r="728" spans="13:13" ht="101.25" customHeight="1" x14ac:dyDescent="0.25">
      <c r="M728" s="14"/>
    </row>
    <row r="729" spans="13:13" ht="101.25" customHeight="1" x14ac:dyDescent="0.25">
      <c r="M729" s="14"/>
    </row>
    <row r="730" spans="13:13" ht="101.25" customHeight="1" x14ac:dyDescent="0.25">
      <c r="M730" s="14"/>
    </row>
    <row r="731" spans="13:13" ht="101.25" customHeight="1" x14ac:dyDescent="0.25">
      <c r="M731" s="14"/>
    </row>
    <row r="732" spans="13:13" ht="101.25" customHeight="1" x14ac:dyDescent="0.25">
      <c r="M732" s="14"/>
    </row>
    <row r="733" spans="13:13" ht="101.25" customHeight="1" x14ac:dyDescent="0.25">
      <c r="M733" s="14"/>
    </row>
    <row r="734" spans="13:13" ht="101.25" customHeight="1" x14ac:dyDescent="0.25">
      <c r="M734" s="14"/>
    </row>
    <row r="735" spans="13:13" ht="101.25" customHeight="1" x14ac:dyDescent="0.25">
      <c r="M735" s="14"/>
    </row>
    <row r="736" spans="13:13" ht="101.25" customHeight="1" x14ac:dyDescent="0.25">
      <c r="M736" s="14"/>
    </row>
    <row r="737" spans="13:13" ht="101.25" customHeight="1" x14ac:dyDescent="0.25">
      <c r="M737" s="14"/>
    </row>
    <row r="738" spans="13:13" ht="101.25" customHeight="1" x14ac:dyDescent="0.25">
      <c r="M738" s="14"/>
    </row>
    <row r="739" spans="13:13" ht="101.25" customHeight="1" x14ac:dyDescent="0.25">
      <c r="M739" s="14"/>
    </row>
    <row r="740" spans="13:13" ht="101.25" customHeight="1" x14ac:dyDescent="0.25">
      <c r="M740" s="14"/>
    </row>
    <row r="741" spans="13:13" ht="101.25" customHeight="1" x14ac:dyDescent="0.25">
      <c r="M741" s="14"/>
    </row>
    <row r="742" spans="13:13" ht="101.25" customHeight="1" x14ac:dyDescent="0.25">
      <c r="M742" s="14"/>
    </row>
    <row r="743" spans="13:13" ht="101.25" customHeight="1" x14ac:dyDescent="0.25">
      <c r="M743" s="14"/>
    </row>
    <row r="744" spans="13:13" ht="101.25" customHeight="1" x14ac:dyDescent="0.25">
      <c r="M744" s="14"/>
    </row>
    <row r="745" spans="13:13" ht="101.25" customHeight="1" x14ac:dyDescent="0.25">
      <c r="M745" s="14"/>
    </row>
    <row r="746" spans="13:13" ht="101.25" customHeight="1" x14ac:dyDescent="0.25">
      <c r="M746" s="14"/>
    </row>
    <row r="747" spans="13:13" ht="101.25" customHeight="1" x14ac:dyDescent="0.25">
      <c r="M747" s="14"/>
    </row>
    <row r="748" spans="13:13" ht="101.25" customHeight="1" x14ac:dyDescent="0.25">
      <c r="M748" s="14"/>
    </row>
    <row r="749" spans="13:13" ht="101.25" customHeight="1" x14ac:dyDescent="0.25">
      <c r="M749" s="14"/>
    </row>
    <row r="750" spans="13:13" ht="101.25" customHeight="1" x14ac:dyDescent="0.25">
      <c r="M750" s="14"/>
    </row>
    <row r="751" spans="13:13" ht="101.25" customHeight="1" x14ac:dyDescent="0.25">
      <c r="M751" s="14"/>
    </row>
    <row r="752" spans="13:13" ht="101.25" customHeight="1" x14ac:dyDescent="0.25">
      <c r="M752" s="14"/>
    </row>
    <row r="753" spans="13:13" ht="101.25" customHeight="1" x14ac:dyDescent="0.25">
      <c r="M753" s="14"/>
    </row>
    <row r="754" spans="13:13" ht="101.25" customHeight="1" x14ac:dyDescent="0.25">
      <c r="M754" s="14"/>
    </row>
    <row r="755" spans="13:13" ht="101.25" customHeight="1" x14ac:dyDescent="0.25">
      <c r="M755" s="14"/>
    </row>
    <row r="756" spans="13:13" ht="101.25" customHeight="1" x14ac:dyDescent="0.25">
      <c r="M756" s="14"/>
    </row>
    <row r="757" spans="13:13" ht="101.25" customHeight="1" x14ac:dyDescent="0.25">
      <c r="M757" s="14"/>
    </row>
    <row r="758" spans="13:13" ht="101.25" customHeight="1" x14ac:dyDescent="0.25">
      <c r="M758" s="14"/>
    </row>
    <row r="759" spans="13:13" ht="101.25" customHeight="1" x14ac:dyDescent="0.25">
      <c r="M759" s="14"/>
    </row>
    <row r="760" spans="13:13" ht="101.25" customHeight="1" x14ac:dyDescent="0.25">
      <c r="M760" s="14"/>
    </row>
    <row r="761" spans="13:13" ht="101.25" customHeight="1" x14ac:dyDescent="0.25">
      <c r="M761" s="14"/>
    </row>
    <row r="762" spans="13:13" ht="101.25" customHeight="1" x14ac:dyDescent="0.25">
      <c r="M762" s="14"/>
    </row>
    <row r="763" spans="13:13" ht="101.25" customHeight="1" x14ac:dyDescent="0.25">
      <c r="M763" s="14"/>
    </row>
    <row r="764" spans="13:13" ht="101.25" customHeight="1" x14ac:dyDescent="0.25">
      <c r="M764" s="14"/>
    </row>
    <row r="765" spans="13:13" ht="101.25" customHeight="1" x14ac:dyDescent="0.25">
      <c r="M765" s="14"/>
    </row>
    <row r="766" spans="13:13" ht="101.25" customHeight="1" x14ac:dyDescent="0.25">
      <c r="M766" s="14"/>
    </row>
    <row r="767" spans="13:13" ht="101.25" customHeight="1" x14ac:dyDescent="0.25">
      <c r="M767" s="14"/>
    </row>
    <row r="768" spans="13:13" ht="101.25" customHeight="1" x14ac:dyDescent="0.25">
      <c r="M768" s="14"/>
    </row>
    <row r="769" spans="13:13" ht="101.25" customHeight="1" x14ac:dyDescent="0.25">
      <c r="M769" s="14"/>
    </row>
    <row r="770" spans="13:13" ht="101.25" customHeight="1" x14ac:dyDescent="0.25">
      <c r="M770" s="14"/>
    </row>
    <row r="771" spans="13:13" ht="101.25" customHeight="1" x14ac:dyDescent="0.25">
      <c r="M771" s="14"/>
    </row>
    <row r="772" spans="13:13" ht="101.25" customHeight="1" x14ac:dyDescent="0.25">
      <c r="M772" s="14"/>
    </row>
    <row r="773" spans="13:13" ht="101.25" customHeight="1" x14ac:dyDescent="0.25">
      <c r="M773" s="14"/>
    </row>
    <row r="774" spans="13:13" ht="101.25" customHeight="1" x14ac:dyDescent="0.25">
      <c r="M774" s="14"/>
    </row>
    <row r="775" spans="13:13" ht="101.25" customHeight="1" x14ac:dyDescent="0.25">
      <c r="M775" s="14"/>
    </row>
    <row r="776" spans="13:13" ht="101.25" customHeight="1" x14ac:dyDescent="0.25">
      <c r="M776" s="14"/>
    </row>
    <row r="777" spans="13:13" ht="101.25" customHeight="1" x14ac:dyDescent="0.25">
      <c r="M777" s="14"/>
    </row>
    <row r="778" spans="13:13" ht="101.25" customHeight="1" x14ac:dyDescent="0.25">
      <c r="M778" s="14"/>
    </row>
    <row r="779" spans="13:13" ht="101.25" customHeight="1" x14ac:dyDescent="0.25">
      <c r="M779" s="14"/>
    </row>
    <row r="780" spans="13:13" ht="101.25" customHeight="1" x14ac:dyDescent="0.25">
      <c r="M780" s="14"/>
    </row>
    <row r="781" spans="13:13" ht="101.25" customHeight="1" x14ac:dyDescent="0.25">
      <c r="M781" s="14"/>
    </row>
    <row r="782" spans="13:13" ht="101.25" customHeight="1" x14ac:dyDescent="0.25">
      <c r="M782" s="14"/>
    </row>
    <row r="783" spans="13:13" ht="101.25" customHeight="1" x14ac:dyDescent="0.25">
      <c r="M783" s="14"/>
    </row>
    <row r="784" spans="13:13" ht="101.25" customHeight="1" x14ac:dyDescent="0.25">
      <c r="M784" s="14"/>
    </row>
    <row r="785" spans="13:13" ht="101.25" customHeight="1" x14ac:dyDescent="0.25">
      <c r="M785" s="14"/>
    </row>
    <row r="786" spans="13:13" ht="101.25" customHeight="1" x14ac:dyDescent="0.25">
      <c r="M786" s="14"/>
    </row>
    <row r="787" spans="13:13" ht="101.25" customHeight="1" x14ac:dyDescent="0.25">
      <c r="M787" s="14"/>
    </row>
    <row r="788" spans="13:13" ht="101.25" customHeight="1" x14ac:dyDescent="0.25">
      <c r="M788" s="14"/>
    </row>
    <row r="789" spans="13:13" ht="101.25" customHeight="1" x14ac:dyDescent="0.25">
      <c r="M789" s="14"/>
    </row>
    <row r="790" spans="13:13" ht="101.25" customHeight="1" x14ac:dyDescent="0.25">
      <c r="M790" s="14"/>
    </row>
    <row r="791" spans="13:13" ht="101.25" customHeight="1" x14ac:dyDescent="0.25">
      <c r="M791" s="14"/>
    </row>
    <row r="792" spans="13:13" ht="101.25" customHeight="1" x14ac:dyDescent="0.25">
      <c r="M792" s="14"/>
    </row>
    <row r="793" spans="13:13" ht="101.25" customHeight="1" x14ac:dyDescent="0.25">
      <c r="M793" s="14"/>
    </row>
    <row r="794" spans="13:13" ht="101.25" customHeight="1" x14ac:dyDescent="0.25">
      <c r="M794" s="14"/>
    </row>
    <row r="795" spans="13:13" ht="101.25" customHeight="1" x14ac:dyDescent="0.25">
      <c r="M795" s="14"/>
    </row>
    <row r="796" spans="13:13" ht="101.25" customHeight="1" x14ac:dyDescent="0.25">
      <c r="M796" s="14"/>
    </row>
    <row r="797" spans="13:13" ht="101.25" customHeight="1" x14ac:dyDescent="0.25">
      <c r="M797" s="14"/>
    </row>
    <row r="798" spans="13:13" ht="101.25" customHeight="1" x14ac:dyDescent="0.25">
      <c r="M798" s="14"/>
    </row>
    <row r="799" spans="13:13" ht="101.25" customHeight="1" x14ac:dyDescent="0.25">
      <c r="M799" s="14"/>
    </row>
    <row r="800" spans="13:13" ht="101.25" customHeight="1" x14ac:dyDescent="0.25">
      <c r="M800" s="14"/>
    </row>
    <row r="801" spans="13:13" ht="101.25" customHeight="1" x14ac:dyDescent="0.25">
      <c r="M801" s="14"/>
    </row>
    <row r="802" spans="13:13" ht="101.25" customHeight="1" x14ac:dyDescent="0.25">
      <c r="M802" s="14"/>
    </row>
    <row r="803" spans="13:13" ht="101.25" customHeight="1" x14ac:dyDescent="0.25">
      <c r="M803" s="14"/>
    </row>
    <row r="804" spans="13:13" ht="101.25" customHeight="1" x14ac:dyDescent="0.25">
      <c r="M804" s="14"/>
    </row>
    <row r="805" spans="13:13" ht="101.25" customHeight="1" x14ac:dyDescent="0.25">
      <c r="M805" s="14"/>
    </row>
    <row r="806" spans="13:13" ht="101.25" customHeight="1" x14ac:dyDescent="0.25">
      <c r="M806" s="14"/>
    </row>
    <row r="807" spans="13:13" ht="101.25" customHeight="1" x14ac:dyDescent="0.25">
      <c r="M807" s="14"/>
    </row>
    <row r="808" spans="13:13" ht="101.25" customHeight="1" x14ac:dyDescent="0.25">
      <c r="M808" s="14"/>
    </row>
    <row r="809" spans="13:13" ht="101.25" customHeight="1" x14ac:dyDescent="0.25">
      <c r="M809" s="14"/>
    </row>
    <row r="810" spans="13:13" ht="101.25" customHeight="1" x14ac:dyDescent="0.25">
      <c r="M810" s="14"/>
    </row>
    <row r="811" spans="13:13" ht="101.25" customHeight="1" x14ac:dyDescent="0.25">
      <c r="M811" s="14"/>
    </row>
    <row r="812" spans="13:13" ht="101.25" customHeight="1" x14ac:dyDescent="0.25">
      <c r="M812" s="14"/>
    </row>
    <row r="813" spans="13:13" ht="101.25" customHeight="1" x14ac:dyDescent="0.25">
      <c r="M813" s="14"/>
    </row>
    <row r="814" spans="13:13" ht="101.25" customHeight="1" x14ac:dyDescent="0.25">
      <c r="M814" s="14"/>
    </row>
    <row r="815" spans="13:13" ht="101.25" customHeight="1" x14ac:dyDescent="0.25">
      <c r="M815" s="14"/>
    </row>
    <row r="816" spans="13:13" ht="101.25" customHeight="1" x14ac:dyDescent="0.25">
      <c r="M816" s="14"/>
    </row>
    <row r="817" spans="13:13" ht="101.25" customHeight="1" x14ac:dyDescent="0.25">
      <c r="M817" s="14"/>
    </row>
    <row r="818" spans="13:13" ht="101.25" customHeight="1" x14ac:dyDescent="0.25">
      <c r="M818" s="14"/>
    </row>
    <row r="819" spans="13:13" ht="101.25" customHeight="1" x14ac:dyDescent="0.25">
      <c r="M819" s="14"/>
    </row>
    <row r="820" spans="13:13" ht="101.25" customHeight="1" x14ac:dyDescent="0.25">
      <c r="M820" s="14"/>
    </row>
    <row r="821" spans="13:13" ht="101.25" customHeight="1" x14ac:dyDescent="0.25">
      <c r="M821" s="14"/>
    </row>
    <row r="822" spans="13:13" ht="101.25" customHeight="1" x14ac:dyDescent="0.25">
      <c r="M822" s="14"/>
    </row>
    <row r="823" spans="13:13" ht="101.25" customHeight="1" x14ac:dyDescent="0.25">
      <c r="M823" s="14"/>
    </row>
    <row r="824" spans="13:13" ht="101.25" customHeight="1" x14ac:dyDescent="0.25">
      <c r="M824" s="14"/>
    </row>
    <row r="825" spans="13:13" ht="101.25" customHeight="1" x14ac:dyDescent="0.25">
      <c r="M825" s="14"/>
    </row>
    <row r="826" spans="13:13" ht="101.25" customHeight="1" x14ac:dyDescent="0.25">
      <c r="M826" s="14"/>
    </row>
    <row r="827" spans="13:13" ht="101.25" customHeight="1" x14ac:dyDescent="0.25">
      <c r="M827" s="14"/>
    </row>
    <row r="828" spans="13:13" ht="101.25" customHeight="1" x14ac:dyDescent="0.25">
      <c r="M828" s="14"/>
    </row>
    <row r="829" spans="13:13" ht="101.25" customHeight="1" x14ac:dyDescent="0.25">
      <c r="M829" s="14"/>
    </row>
    <row r="830" spans="13:13" ht="101.25" customHeight="1" x14ac:dyDescent="0.25">
      <c r="M830" s="14"/>
    </row>
    <row r="831" spans="13:13" ht="101.25" customHeight="1" x14ac:dyDescent="0.25">
      <c r="M831" s="14"/>
    </row>
    <row r="832" spans="13:13" ht="101.25" customHeight="1" x14ac:dyDescent="0.25">
      <c r="M832" s="14"/>
    </row>
    <row r="833" spans="13:13" ht="101.25" customHeight="1" x14ac:dyDescent="0.25">
      <c r="M833" s="14"/>
    </row>
    <row r="834" spans="13:13" ht="101.25" customHeight="1" x14ac:dyDescent="0.25">
      <c r="M834" s="14"/>
    </row>
    <row r="835" spans="13:13" ht="101.25" customHeight="1" x14ac:dyDescent="0.25">
      <c r="M835" s="14"/>
    </row>
    <row r="836" spans="13:13" ht="101.25" customHeight="1" x14ac:dyDescent="0.25">
      <c r="M836" s="14"/>
    </row>
    <row r="837" spans="13:13" ht="101.25" customHeight="1" x14ac:dyDescent="0.25">
      <c r="M837" s="14"/>
    </row>
    <row r="838" spans="13:13" ht="101.25" customHeight="1" x14ac:dyDescent="0.25">
      <c r="M838" s="14"/>
    </row>
    <row r="839" spans="13:13" ht="101.25" customHeight="1" x14ac:dyDescent="0.25">
      <c r="M839" s="14"/>
    </row>
    <row r="840" spans="13:13" ht="101.25" customHeight="1" x14ac:dyDescent="0.25">
      <c r="M840" s="14"/>
    </row>
    <row r="841" spans="13:13" ht="101.25" customHeight="1" x14ac:dyDescent="0.25">
      <c r="M841" s="14"/>
    </row>
    <row r="842" spans="13:13" ht="101.25" customHeight="1" x14ac:dyDescent="0.25">
      <c r="M842" s="14"/>
    </row>
    <row r="843" spans="13:13" ht="101.25" customHeight="1" x14ac:dyDescent="0.25">
      <c r="M843" s="14"/>
    </row>
    <row r="844" spans="13:13" ht="101.25" customHeight="1" x14ac:dyDescent="0.25">
      <c r="M844" s="14"/>
    </row>
    <row r="845" spans="13:13" ht="101.25" customHeight="1" x14ac:dyDescent="0.25">
      <c r="M845" s="14"/>
    </row>
    <row r="846" spans="13:13" ht="101.25" customHeight="1" x14ac:dyDescent="0.25">
      <c r="M846" s="14"/>
    </row>
    <row r="847" spans="13:13" ht="101.25" customHeight="1" x14ac:dyDescent="0.25">
      <c r="M847" s="14"/>
    </row>
    <row r="848" spans="13:13" ht="101.25" customHeight="1" x14ac:dyDescent="0.25">
      <c r="M848" s="14"/>
    </row>
    <row r="849" spans="13:13" ht="101.25" customHeight="1" x14ac:dyDescent="0.25">
      <c r="M849" s="14"/>
    </row>
    <row r="850" spans="13:13" ht="101.25" customHeight="1" x14ac:dyDescent="0.25">
      <c r="M850" s="14"/>
    </row>
    <row r="851" spans="13:13" ht="101.25" customHeight="1" x14ac:dyDescent="0.25">
      <c r="M851" s="14"/>
    </row>
    <row r="852" spans="13:13" ht="101.25" customHeight="1" x14ac:dyDescent="0.25">
      <c r="M852" s="14"/>
    </row>
    <row r="853" spans="13:13" ht="101.25" customHeight="1" x14ac:dyDescent="0.25">
      <c r="M853" s="14"/>
    </row>
    <row r="854" spans="13:13" ht="101.25" customHeight="1" x14ac:dyDescent="0.25">
      <c r="M854" s="14"/>
    </row>
    <row r="855" spans="13:13" ht="101.25" customHeight="1" x14ac:dyDescent="0.25">
      <c r="M855" s="14"/>
    </row>
    <row r="856" spans="13:13" ht="101.25" customHeight="1" x14ac:dyDescent="0.25">
      <c r="M856" s="14"/>
    </row>
    <row r="857" spans="13:13" ht="101.25" customHeight="1" x14ac:dyDescent="0.25">
      <c r="M857" s="14"/>
    </row>
    <row r="858" spans="13:13" ht="101.25" customHeight="1" x14ac:dyDescent="0.25">
      <c r="M858" s="14"/>
    </row>
    <row r="859" spans="13:13" ht="101.25" customHeight="1" x14ac:dyDescent="0.25">
      <c r="M859" s="14"/>
    </row>
  </sheetData>
  <autoFilter ref="B4:AA101" xr:uid="{00000000-0001-0000-0000-000000000000}">
    <filterColumn colId="6" showButton="0"/>
    <filterColumn colId="7" showButton="0"/>
  </autoFilter>
  <mergeCells count="11">
    <mergeCell ref="B2:L2"/>
    <mergeCell ref="G4:G5"/>
    <mergeCell ref="H4:J4"/>
    <mergeCell ref="K4:K5"/>
    <mergeCell ref="L4:L5"/>
    <mergeCell ref="B3:E3"/>
    <mergeCell ref="B4:B5"/>
    <mergeCell ref="C4:C5"/>
    <mergeCell ref="D4:D5"/>
    <mergeCell ref="E4:E5"/>
    <mergeCell ref="F4:F5"/>
  </mergeCells>
  <conditionalFormatting sqref="B4:C4 E4:G4">
    <cfRule type="expression" dxfId="4" priority="4">
      <formula>ISERROR(B4)</formula>
    </cfRule>
  </conditionalFormatting>
  <conditionalFormatting sqref="C1 C3:C1048576">
    <cfRule type="duplicateValues" dxfId="3" priority="2"/>
  </conditionalFormatting>
  <conditionalFormatting sqref="C2">
    <cfRule type="duplicateValues" dxfId="2" priority="1"/>
  </conditionalFormatting>
  <conditionalFormatting sqref="J5">
    <cfRule type="expression" dxfId="1" priority="3">
      <formula>ISERROR(J5)</formula>
    </cfRule>
  </conditionalFormatting>
  <conditionalFormatting sqref="K4:L4">
    <cfRule type="expression" dxfId="0" priority="5">
      <formula>ISERROR(K4)</formula>
    </cfRule>
  </conditionalFormatting>
  <hyperlinks>
    <hyperlink ref="C74" r:id="rId1" display="https://isolucion.idrd.gov.co/Isolucion4IDRD/Medicion/frmIndicadoresBase.aspx?CodIndicador=MTY1Ng==&amp;FechaIni=MjQvMTAvMjAyMw==&amp;FechaFin=MjQvMTAvMjAyNA==" xr:uid="{953AB20E-1873-447B-90E7-DE60C2DA9F1E}"/>
    <hyperlink ref="C75" r:id="rId2" display="https://isolucion.idrd.gov.co/Isolucion4IDRD/Medicion/frmIndicadoresBase.aspx?CodIndicador=MTcyOQ==&amp;FechaIni=MjQvMTAvMjAyMw==&amp;FechaFin=MjQvMTAvMjAyNA==" xr:uid="{A1112B02-CEBB-464D-8210-4327E265F3F4}"/>
    <hyperlink ref="C76" r:id="rId3" display="https://isolucion.idrd.gov.co/Isolucion4IDRD/Medicion/frmIndicadoresBase.aspx?CodIndicador=MTcwMQ==&amp;FechaIni=MjQvMTAvMjAyMw==&amp;FechaFin=MjQvMTAvMjAyNA==" xr:uid="{88F04C1A-9E0A-41FB-A983-80C6472FA222}"/>
    <hyperlink ref="C77" r:id="rId4" display="https://isolucion.idrd.gov.co/Isolucion4IDRD/Medicion/frmIndicadoresBase.aspx?CodIndicador=MTY1Nw==&amp;FechaIni=MjQvMTAvMjAyMw==&amp;FechaFin=MjQvMTAvMjAyNA==" xr:uid="{41EED78E-BD99-491E-8014-A8F39BCDE1A8}"/>
    <hyperlink ref="C86" r:id="rId5" display="https://isolucion.idrd.gov.co/Isolucion4IDRD/Medicion/frmIndicadoresBase.aspx?CodIndicador=MTczOA==&amp;FechaIni=MTIvMTAvMjAyMw==&amp;FechaFin=MTIvMTAvMjAyNA==" xr:uid="{A66C047E-BC3A-47D3-AC3E-C8E268B783C3}"/>
    <hyperlink ref="C87" r:id="rId6" display="https://isolucion.idrd.gov.co/Isolucion4IDRD/Medicion/frmIndicadoresBase.aspx?CodIndicador=MTczNw==&amp;FechaIni=MTIvMTAvMjAyMw==&amp;FechaFin=MTIvMTAvMjAyNA==" xr:uid="{1093E17F-409F-4F68-807A-85C00C33D034}"/>
    <hyperlink ref="C88" r:id="rId7" display="https://isolucion.idrd.gov.co/Isolucion4IDRD/Medicion/frmIndicadoresBase.aspx?CodIndicador=MTY4Mw==&amp;FechaIni=MTMvMTAvMjAyMw==&amp;FechaFin=MTMvMTAvMjAyNA==" xr:uid="{661A00BC-AC80-4FF4-8E0F-A95260D38AB9}"/>
    <hyperlink ref="C89" r:id="rId8" display="https://isolucion.idrd.gov.co/Isolucion4IDRD/Medicion/frmIndicadoresBase.aspx?CodIndicador=MTQ0NQ==&amp;FechaIni=MjYvMTAvMjAyMw==&amp;FechaFin=MjYvMTAvMjAyNA==" xr:uid="{79473DF5-0A9A-4299-A0E0-ABF9CDD9D21C}"/>
    <hyperlink ref="C90" r:id="rId9" display="https://isolucion.idrd.gov.co/Isolucion4IDRD/Medicion/frmIndicadoresBase.aspx?CodIndicador=MTYwMw==&amp;FechaIni=MjYvMTAvMjAyMw==&amp;FechaFin=MjYvMTAvMjAyNA==" xr:uid="{2413ABCA-BF0D-4EB2-953D-93AFA3069DD6}"/>
    <hyperlink ref="C91" r:id="rId10" display="https://isolucion.idrd.gov.co/Isolucion4IDRD/Medicion/frmIndicadoresBase.aspx?CodIndicador=MTYzOQ==&amp;FechaIni=MjYvMTAvMjAyMw==&amp;FechaFin=MjYvMTAvMjAyNA==" xr:uid="{A41781E4-6D82-45E4-B5CF-E43F6226F532}"/>
    <hyperlink ref="C92" r:id="rId11" display="https://isolucion.idrd.gov.co/Isolucion4IDRD/Medicion/frmIndicadoresBase.aspx?CodIndicador=MTY1Mg==&amp;FechaIni=MjYvMTAvMjAyMw==&amp;FechaFin=MjYvMTAvMjAyNA==" xr:uid="{1BAD0AC7-E145-4C75-99DA-F09E9B8B8ABE}"/>
    <hyperlink ref="C93" r:id="rId12" display="https://isolucion.idrd.gov.co/Isolucion4IDRD/Medicion/frmIndicadoresBase.aspx?CodIndicador=MTI2MA==&amp;FechaIni=MjYvMTAvMjAyMw==&amp;FechaFin=MjYvMTAvMjAyNA==" xr:uid="{382AE273-0F7D-4E83-857A-FCF64C576A64}"/>
    <hyperlink ref="C94" r:id="rId13" display="https://isolucion.idrd.gov.co/Isolucion4IDRD/Medicion/frmIndicadoresBase.aspx?CodIndicador=MTQ0OA==&amp;FechaIni=MjYvMTAvMjAyMw==&amp;FechaFin=MjYvMTAvMjAyNA==" xr:uid="{EEA29D2F-EF65-401F-8A0D-ABAEC254E6E2}"/>
    <hyperlink ref="C95" r:id="rId14" display="https://isolucion.idrd.gov.co/Isolucion4IDRD/Medicion/frmIndicadoresBase.aspx?CodIndicador=MTYzNA==&amp;FechaIni=MjAvMTAvMjAyMw==&amp;FechaFin=MjAvMTAvMjAyNA==" xr:uid="{82550B64-3154-4F85-89EC-65DA364CC988}"/>
    <hyperlink ref="C96" r:id="rId15" display="https://isolucion.idrd.gov.co/Isolucion4IDRD/Medicion/frmIndicadoresBase.aspx?CodIndicador=MTQzMg==&amp;FechaIni=MjAvMTAvMjAyMw==&amp;FechaFin=MjAvMTAvMjAyNA==" xr:uid="{4FA8A8AD-C77E-4665-8399-9BD7362713DB}"/>
    <hyperlink ref="C97" r:id="rId16" display="https://isolucion.idrd.gov.co/Isolucion4IDRD/Medicion/frmIndicadoresBase.aspx?CodIndicador=MTQyNg==&amp;FechaIni=MjAvMTAvMjAyMw==&amp;FechaFin=MjAvMTAvMjAyNA==" xr:uid="{6316528B-4242-441A-813A-8036D2B47D77}"/>
    <hyperlink ref="C98" r:id="rId17" display="https://isolucion.idrd.gov.co/Isolucion4IDRD/Medicion/frmIndicadoresBase.aspx?CodIndicador=Mzc5&amp;FechaIni=MjAvMTAvMjAyMw==&amp;FechaFin=MjAvMTAvMjAyNA==" xr:uid="{EF81C93A-F3AF-4BF5-B9AD-1B77360C98B0}"/>
    <hyperlink ref="C99" r:id="rId18" display="https://isolucion.idrd.gov.co/Isolucion4IDRD/Medicion/frmIndicadoresBase.aspx?CodIndicador=Mzky&amp;FechaIni=MjYvMTAvMjAyMw==&amp;FechaFin=MjYvMTAvMjAyNA==" xr:uid="{5D4D5F79-732F-4BC2-BEC0-4BBCC069535F}"/>
    <hyperlink ref="C100" r:id="rId19" display="https://isolucion.idrd.gov.co/Isolucion4IDRD/Medicion/frmIndicadoresBase.aspx?CodIndicador=Mzkz&amp;FechaIni=MjYvMTAvMjAyMw==&amp;FechaFin=MjYvMTAvMjAyNA==" xr:uid="{5985A808-2756-42CA-BAB8-FCE29DC43CD0}"/>
    <hyperlink ref="C101" r:id="rId20" display="https://isolucion.idrd.gov.co/Isolucion4IDRD/Medicion/frmIndicadoresBase.aspx?CodIndicador=MTQ2Mg==&amp;FechaIni=MjYvMTAvMjAyMw==&amp;FechaFin=MjYvMTAvMjAyNA==" xr:uid="{90E9C2E4-08C6-4845-BFE7-3A33491C7A23}"/>
  </hyperlinks>
  <pageMargins left="0.7" right="0.7" top="0.75" bottom="0.75" header="0" footer="0"/>
  <pageSetup paperSize="9" orientation="portrait" r:id="rId21"/>
  <ignoredErrors>
    <ignoredError sqref="K67" evalError="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6E24E-4922-46CF-BE1D-282CEA914FFA}">
  <sheetPr codeName="Hoja1"/>
  <dimension ref="A1:E17"/>
  <sheetViews>
    <sheetView workbookViewId="0">
      <selection activeCell="H12" sqref="H12"/>
    </sheetView>
  </sheetViews>
  <sheetFormatPr baseColWidth="10" defaultRowHeight="15" x14ac:dyDescent="0.25"/>
  <cols>
    <col min="1" max="1" width="13.140625" customWidth="1"/>
    <col min="3" max="3" width="47.85546875" style="9" customWidth="1"/>
  </cols>
  <sheetData>
    <row r="1" spans="1:5" ht="15.75" thickBot="1" x14ac:dyDescent="0.3">
      <c r="D1" t="s">
        <v>259</v>
      </c>
      <c r="E1" t="s">
        <v>260</v>
      </c>
    </row>
    <row r="2" spans="1:5" ht="30.75" thickBot="1" x14ac:dyDescent="0.3">
      <c r="A2" s="10"/>
      <c r="C2" s="9" t="s">
        <v>199</v>
      </c>
      <c r="D2" s="11" t="s">
        <v>215</v>
      </c>
      <c r="E2" s="12" t="s">
        <v>271</v>
      </c>
    </row>
    <row r="3" spans="1:5" ht="15.75" thickBot="1" x14ac:dyDescent="0.3">
      <c r="A3" s="10"/>
      <c r="C3" s="9" t="s">
        <v>200</v>
      </c>
      <c r="D3" s="11" t="s">
        <v>215</v>
      </c>
      <c r="E3" s="12" t="s">
        <v>271</v>
      </c>
    </row>
    <row r="4" spans="1:5" ht="15.75" thickBot="1" x14ac:dyDescent="0.3">
      <c r="A4" s="10"/>
      <c r="C4" s="9" t="s">
        <v>201</v>
      </c>
      <c r="D4" s="11" t="s">
        <v>215</v>
      </c>
      <c r="E4" s="12" t="s">
        <v>271</v>
      </c>
    </row>
    <row r="5" spans="1:5" ht="15.75" thickBot="1" x14ac:dyDescent="0.3">
      <c r="A5" s="10"/>
      <c r="C5" s="9" t="s">
        <v>202</v>
      </c>
      <c r="D5" s="11" t="s">
        <v>215</v>
      </c>
      <c r="E5" s="12" t="s">
        <v>271</v>
      </c>
    </row>
    <row r="6" spans="1:5" ht="30.75" thickBot="1" x14ac:dyDescent="0.3">
      <c r="A6" s="10"/>
      <c r="C6" s="9" t="s">
        <v>203</v>
      </c>
      <c r="D6" s="11" t="s">
        <v>215</v>
      </c>
      <c r="E6" s="12" t="s">
        <v>271</v>
      </c>
    </row>
    <row r="7" spans="1:5" ht="30.75" thickBot="1" x14ac:dyDescent="0.3">
      <c r="A7" s="10"/>
      <c r="C7" s="9" t="s">
        <v>204</v>
      </c>
      <c r="D7" s="11" t="s">
        <v>215</v>
      </c>
      <c r="E7" s="12" t="s">
        <v>271</v>
      </c>
    </row>
    <row r="8" spans="1:5" ht="15.75" thickBot="1" x14ac:dyDescent="0.3">
      <c r="A8" s="10"/>
      <c r="C8" s="9" t="s">
        <v>205</v>
      </c>
      <c r="D8" s="11" t="s">
        <v>215</v>
      </c>
      <c r="E8" s="12" t="s">
        <v>215</v>
      </c>
    </row>
    <row r="9" spans="1:5" ht="15.75" thickBot="1" x14ac:dyDescent="0.3">
      <c r="A9" s="10"/>
      <c r="C9" s="9" t="s">
        <v>206</v>
      </c>
      <c r="D9" s="11" t="s">
        <v>215</v>
      </c>
      <c r="E9" s="12" t="s">
        <v>215</v>
      </c>
    </row>
    <row r="10" spans="1:5" ht="15.75" thickBot="1" x14ac:dyDescent="0.3">
      <c r="A10" s="10"/>
      <c r="C10" s="9" t="s">
        <v>207</v>
      </c>
      <c r="D10" s="11" t="s">
        <v>215</v>
      </c>
      <c r="E10" s="12" t="s">
        <v>215</v>
      </c>
    </row>
    <row r="11" spans="1:5" ht="15.75" thickBot="1" x14ac:dyDescent="0.3">
      <c r="A11" s="10"/>
      <c r="C11" s="9" t="s">
        <v>208</v>
      </c>
      <c r="D11" s="11" t="s">
        <v>215</v>
      </c>
    </row>
    <row r="12" spans="1:5" ht="15.75" thickBot="1" x14ac:dyDescent="0.3">
      <c r="A12" s="10"/>
      <c r="C12" s="9" t="s">
        <v>209</v>
      </c>
      <c r="D12" s="11" t="s">
        <v>215</v>
      </c>
      <c r="E12" s="12" t="s">
        <v>215</v>
      </c>
    </row>
    <row r="13" spans="1:5" ht="15.75" thickBot="1" x14ac:dyDescent="0.3">
      <c r="A13" s="10"/>
      <c r="C13" s="9" t="s">
        <v>210</v>
      </c>
      <c r="D13" s="11" t="s">
        <v>215</v>
      </c>
      <c r="E13" s="12" t="s">
        <v>271</v>
      </c>
    </row>
    <row r="14" spans="1:5" ht="15.75" thickBot="1" x14ac:dyDescent="0.3">
      <c r="A14" s="10"/>
      <c r="C14" s="9" t="s">
        <v>211</v>
      </c>
      <c r="D14" s="11" t="s">
        <v>215</v>
      </c>
      <c r="E14" s="12" t="s">
        <v>271</v>
      </c>
    </row>
    <row r="15" spans="1:5" ht="15.75" thickBot="1" x14ac:dyDescent="0.3">
      <c r="A15" s="10"/>
      <c r="C15" s="9" t="s">
        <v>212</v>
      </c>
      <c r="D15" s="12" t="s">
        <v>271</v>
      </c>
    </row>
    <row r="16" spans="1:5" ht="15.75" thickBot="1" x14ac:dyDescent="0.3">
      <c r="A16" s="10"/>
      <c r="C16" s="9" t="s">
        <v>213</v>
      </c>
      <c r="D16" s="11" t="s">
        <v>215</v>
      </c>
      <c r="E16" s="12" t="s">
        <v>271</v>
      </c>
    </row>
    <row r="17" spans="1:5" ht="15.75" thickBot="1" x14ac:dyDescent="0.3">
      <c r="A17" s="10"/>
      <c r="C17" s="9" t="s">
        <v>214</v>
      </c>
      <c r="D17" s="11" t="s">
        <v>215</v>
      </c>
      <c r="E17" s="13" t="s">
        <v>271</v>
      </c>
    </row>
  </sheetData>
  <pageMargins left="0.7" right="0.7" top="0.75" bottom="0.75" header="0.3" footer="0.3"/>
  <drawing r:id="rId1"/>
  <legacyDrawing r:id="rId2"/>
  <controls>
    <mc:AlternateContent xmlns:mc="http://schemas.openxmlformats.org/markup-compatibility/2006">
      <mc:Choice Requires="x14">
        <control shapeId="3104" r:id="rId3" name="Control 32">
          <controlPr defaultSize="0" autoPict="0" r:id="rId4">
            <anchor moveWithCells="1">
              <from>
                <xdr:col>0</xdr:col>
                <xdr:colOff>0</xdr:colOff>
                <xdr:row>16</xdr:row>
                <xdr:rowOff>0</xdr:rowOff>
              </from>
              <to>
                <xdr:col>1</xdr:col>
                <xdr:colOff>38100</xdr:colOff>
                <xdr:row>20</xdr:row>
                <xdr:rowOff>142875</xdr:rowOff>
              </to>
            </anchor>
          </controlPr>
        </control>
      </mc:Choice>
      <mc:Fallback>
        <control shapeId="3104" r:id="rId3" name="Control 32"/>
      </mc:Fallback>
    </mc:AlternateContent>
    <mc:AlternateContent xmlns:mc="http://schemas.openxmlformats.org/markup-compatibility/2006">
      <mc:Choice Requires="x14">
        <control shapeId="3103" r:id="rId5" name="Control 31">
          <controlPr defaultSize="0" autoPict="0" r:id="rId4">
            <anchor moveWithCells="1">
              <from>
                <xdr:col>0</xdr:col>
                <xdr:colOff>0</xdr:colOff>
                <xdr:row>15</xdr:row>
                <xdr:rowOff>0</xdr:rowOff>
              </from>
              <to>
                <xdr:col>1</xdr:col>
                <xdr:colOff>38100</xdr:colOff>
                <xdr:row>19</xdr:row>
                <xdr:rowOff>133350</xdr:rowOff>
              </to>
            </anchor>
          </controlPr>
        </control>
      </mc:Choice>
      <mc:Fallback>
        <control shapeId="3103" r:id="rId5" name="Control 31"/>
      </mc:Fallback>
    </mc:AlternateContent>
    <mc:AlternateContent xmlns:mc="http://schemas.openxmlformats.org/markup-compatibility/2006">
      <mc:Choice Requires="x14">
        <control shapeId="3102" r:id="rId6" name="Control 30">
          <controlPr defaultSize="0" autoPict="0" r:id="rId4">
            <anchor moveWithCells="1">
              <from>
                <xdr:col>0</xdr:col>
                <xdr:colOff>0</xdr:colOff>
                <xdr:row>14</xdr:row>
                <xdr:rowOff>0</xdr:rowOff>
              </from>
              <to>
                <xdr:col>1</xdr:col>
                <xdr:colOff>38100</xdr:colOff>
                <xdr:row>18</xdr:row>
                <xdr:rowOff>123825</xdr:rowOff>
              </to>
            </anchor>
          </controlPr>
        </control>
      </mc:Choice>
      <mc:Fallback>
        <control shapeId="3102" r:id="rId6" name="Control 30"/>
      </mc:Fallback>
    </mc:AlternateContent>
    <mc:AlternateContent xmlns:mc="http://schemas.openxmlformats.org/markup-compatibility/2006">
      <mc:Choice Requires="x14">
        <control shapeId="3101" r:id="rId7" name="Control 29">
          <controlPr defaultSize="0" autoPict="0" r:id="rId4">
            <anchor moveWithCells="1">
              <from>
                <xdr:col>0</xdr:col>
                <xdr:colOff>0</xdr:colOff>
                <xdr:row>13</xdr:row>
                <xdr:rowOff>0</xdr:rowOff>
              </from>
              <to>
                <xdr:col>1</xdr:col>
                <xdr:colOff>38100</xdr:colOff>
                <xdr:row>17</xdr:row>
                <xdr:rowOff>114300</xdr:rowOff>
              </to>
            </anchor>
          </controlPr>
        </control>
      </mc:Choice>
      <mc:Fallback>
        <control shapeId="3101" r:id="rId7" name="Control 29"/>
      </mc:Fallback>
    </mc:AlternateContent>
    <mc:AlternateContent xmlns:mc="http://schemas.openxmlformats.org/markup-compatibility/2006">
      <mc:Choice Requires="x14">
        <control shapeId="3100" r:id="rId8" name="Control 28">
          <controlPr defaultSize="0" autoPict="0" r:id="rId4">
            <anchor moveWithCells="1">
              <from>
                <xdr:col>0</xdr:col>
                <xdr:colOff>0</xdr:colOff>
                <xdr:row>12</xdr:row>
                <xdr:rowOff>0</xdr:rowOff>
              </from>
              <to>
                <xdr:col>1</xdr:col>
                <xdr:colOff>38100</xdr:colOff>
                <xdr:row>16</xdr:row>
                <xdr:rowOff>0</xdr:rowOff>
              </to>
            </anchor>
          </controlPr>
        </control>
      </mc:Choice>
      <mc:Fallback>
        <control shapeId="3100" r:id="rId8" name="Control 28"/>
      </mc:Fallback>
    </mc:AlternateContent>
    <mc:AlternateContent xmlns:mc="http://schemas.openxmlformats.org/markup-compatibility/2006">
      <mc:Choice Requires="x14">
        <control shapeId="3099" r:id="rId9" name="Control 27">
          <controlPr defaultSize="0" autoPict="0" r:id="rId4">
            <anchor moveWithCells="1">
              <from>
                <xdr:col>0</xdr:col>
                <xdr:colOff>0</xdr:colOff>
                <xdr:row>11</xdr:row>
                <xdr:rowOff>0</xdr:rowOff>
              </from>
              <to>
                <xdr:col>1</xdr:col>
                <xdr:colOff>38100</xdr:colOff>
                <xdr:row>15</xdr:row>
                <xdr:rowOff>0</xdr:rowOff>
              </to>
            </anchor>
          </controlPr>
        </control>
      </mc:Choice>
      <mc:Fallback>
        <control shapeId="3099" r:id="rId9" name="Control 27"/>
      </mc:Fallback>
    </mc:AlternateContent>
    <mc:AlternateContent xmlns:mc="http://schemas.openxmlformats.org/markup-compatibility/2006">
      <mc:Choice Requires="x14">
        <control shapeId="3098" r:id="rId10" name="Control 26">
          <controlPr defaultSize="0" autoPict="0" r:id="rId4">
            <anchor moveWithCells="1">
              <from>
                <xdr:col>0</xdr:col>
                <xdr:colOff>0</xdr:colOff>
                <xdr:row>10</xdr:row>
                <xdr:rowOff>0</xdr:rowOff>
              </from>
              <to>
                <xdr:col>1</xdr:col>
                <xdr:colOff>38100</xdr:colOff>
                <xdr:row>14</xdr:row>
                <xdr:rowOff>114300</xdr:rowOff>
              </to>
            </anchor>
          </controlPr>
        </control>
      </mc:Choice>
      <mc:Fallback>
        <control shapeId="3098" r:id="rId10" name="Control 26"/>
      </mc:Fallback>
    </mc:AlternateContent>
    <mc:AlternateContent xmlns:mc="http://schemas.openxmlformats.org/markup-compatibility/2006">
      <mc:Choice Requires="x14">
        <control shapeId="3097" r:id="rId11" name="Control 25">
          <controlPr defaultSize="0" autoPict="0" r:id="rId4">
            <anchor moveWithCells="1">
              <from>
                <xdr:col>0</xdr:col>
                <xdr:colOff>0</xdr:colOff>
                <xdr:row>9</xdr:row>
                <xdr:rowOff>0</xdr:rowOff>
              </from>
              <to>
                <xdr:col>1</xdr:col>
                <xdr:colOff>38100</xdr:colOff>
                <xdr:row>13</xdr:row>
                <xdr:rowOff>114300</xdr:rowOff>
              </to>
            </anchor>
          </controlPr>
        </control>
      </mc:Choice>
      <mc:Fallback>
        <control shapeId="3097" r:id="rId11" name="Control 25"/>
      </mc:Fallback>
    </mc:AlternateContent>
    <mc:AlternateContent xmlns:mc="http://schemas.openxmlformats.org/markup-compatibility/2006">
      <mc:Choice Requires="x14">
        <control shapeId="3096" r:id="rId12" name="Control 24">
          <controlPr defaultSize="0" autoPict="0" r:id="rId4">
            <anchor moveWithCells="1">
              <from>
                <xdr:col>0</xdr:col>
                <xdr:colOff>0</xdr:colOff>
                <xdr:row>8</xdr:row>
                <xdr:rowOff>0</xdr:rowOff>
              </from>
              <to>
                <xdr:col>1</xdr:col>
                <xdr:colOff>38100</xdr:colOff>
                <xdr:row>12</xdr:row>
                <xdr:rowOff>114300</xdr:rowOff>
              </to>
            </anchor>
          </controlPr>
        </control>
      </mc:Choice>
      <mc:Fallback>
        <control shapeId="3096" r:id="rId12" name="Control 24"/>
      </mc:Fallback>
    </mc:AlternateContent>
    <mc:AlternateContent xmlns:mc="http://schemas.openxmlformats.org/markup-compatibility/2006">
      <mc:Choice Requires="x14">
        <control shapeId="3095" r:id="rId13" name="Control 23">
          <controlPr defaultSize="0" autoPict="0" r:id="rId4">
            <anchor moveWithCells="1">
              <from>
                <xdr:col>0</xdr:col>
                <xdr:colOff>0</xdr:colOff>
                <xdr:row>7</xdr:row>
                <xdr:rowOff>0</xdr:rowOff>
              </from>
              <to>
                <xdr:col>1</xdr:col>
                <xdr:colOff>38100</xdr:colOff>
                <xdr:row>11</xdr:row>
                <xdr:rowOff>114300</xdr:rowOff>
              </to>
            </anchor>
          </controlPr>
        </control>
      </mc:Choice>
      <mc:Fallback>
        <control shapeId="3095" r:id="rId13" name="Control 23"/>
      </mc:Fallback>
    </mc:AlternateContent>
    <mc:AlternateContent xmlns:mc="http://schemas.openxmlformats.org/markup-compatibility/2006">
      <mc:Choice Requires="x14">
        <control shapeId="3094" r:id="rId14" name="Control 22">
          <controlPr defaultSize="0" autoPict="0" r:id="rId4">
            <anchor moveWithCells="1">
              <from>
                <xdr:col>0</xdr:col>
                <xdr:colOff>0</xdr:colOff>
                <xdr:row>6</xdr:row>
                <xdr:rowOff>0</xdr:rowOff>
              </from>
              <to>
                <xdr:col>1</xdr:col>
                <xdr:colOff>38100</xdr:colOff>
                <xdr:row>9</xdr:row>
                <xdr:rowOff>123825</xdr:rowOff>
              </to>
            </anchor>
          </controlPr>
        </control>
      </mc:Choice>
      <mc:Fallback>
        <control shapeId="3094" r:id="rId14" name="Control 22"/>
      </mc:Fallback>
    </mc:AlternateContent>
    <mc:AlternateContent xmlns:mc="http://schemas.openxmlformats.org/markup-compatibility/2006">
      <mc:Choice Requires="x14">
        <control shapeId="3093" r:id="rId15" name="Control 21">
          <controlPr defaultSize="0" autoPict="0" r:id="rId4">
            <anchor moveWithCells="1">
              <from>
                <xdr:col>0</xdr:col>
                <xdr:colOff>0</xdr:colOff>
                <xdr:row>5</xdr:row>
                <xdr:rowOff>0</xdr:rowOff>
              </from>
              <to>
                <xdr:col>1</xdr:col>
                <xdr:colOff>38100</xdr:colOff>
                <xdr:row>7</xdr:row>
                <xdr:rowOff>19050</xdr:rowOff>
              </to>
            </anchor>
          </controlPr>
        </control>
      </mc:Choice>
      <mc:Fallback>
        <control shapeId="3093" r:id="rId15" name="Control 21"/>
      </mc:Fallback>
    </mc:AlternateContent>
    <mc:AlternateContent xmlns:mc="http://schemas.openxmlformats.org/markup-compatibility/2006">
      <mc:Choice Requires="x14">
        <control shapeId="3092" r:id="rId16" name="Control 20">
          <controlPr defaultSize="0" autoPict="0" r:id="rId4">
            <anchor moveWithCells="1">
              <from>
                <xdr:col>0</xdr:col>
                <xdr:colOff>0</xdr:colOff>
                <xdr:row>4</xdr:row>
                <xdr:rowOff>0</xdr:rowOff>
              </from>
              <to>
                <xdr:col>1</xdr:col>
                <xdr:colOff>38100</xdr:colOff>
                <xdr:row>6</xdr:row>
                <xdr:rowOff>209550</xdr:rowOff>
              </to>
            </anchor>
          </controlPr>
        </control>
      </mc:Choice>
      <mc:Fallback>
        <control shapeId="3092" r:id="rId16" name="Control 20"/>
      </mc:Fallback>
    </mc:AlternateContent>
    <mc:AlternateContent xmlns:mc="http://schemas.openxmlformats.org/markup-compatibility/2006">
      <mc:Choice Requires="x14">
        <control shapeId="3091" r:id="rId17" name="Control 19">
          <controlPr defaultSize="0" autoPict="0" r:id="rId4">
            <anchor moveWithCells="1">
              <from>
                <xdr:col>0</xdr:col>
                <xdr:colOff>0</xdr:colOff>
                <xdr:row>3</xdr:row>
                <xdr:rowOff>0</xdr:rowOff>
              </from>
              <to>
                <xdr:col>1</xdr:col>
                <xdr:colOff>38100</xdr:colOff>
                <xdr:row>6</xdr:row>
                <xdr:rowOff>123825</xdr:rowOff>
              </to>
            </anchor>
          </controlPr>
        </control>
      </mc:Choice>
      <mc:Fallback>
        <control shapeId="3091" r:id="rId17" name="Control 19"/>
      </mc:Fallback>
    </mc:AlternateContent>
    <mc:AlternateContent xmlns:mc="http://schemas.openxmlformats.org/markup-compatibility/2006">
      <mc:Choice Requires="x14">
        <control shapeId="3090" r:id="rId18" name="Control 18">
          <controlPr defaultSize="0" autoPict="0" r:id="rId4">
            <anchor moveWithCells="1">
              <from>
                <xdr:col>0</xdr:col>
                <xdr:colOff>0</xdr:colOff>
                <xdr:row>2</xdr:row>
                <xdr:rowOff>0</xdr:rowOff>
              </from>
              <to>
                <xdr:col>1</xdr:col>
                <xdr:colOff>38100</xdr:colOff>
                <xdr:row>6</xdr:row>
                <xdr:rowOff>0</xdr:rowOff>
              </to>
            </anchor>
          </controlPr>
        </control>
      </mc:Choice>
      <mc:Fallback>
        <control shapeId="3090" r:id="rId18" name="Control 18"/>
      </mc:Fallback>
    </mc:AlternateContent>
    <mc:AlternateContent xmlns:mc="http://schemas.openxmlformats.org/markup-compatibility/2006">
      <mc:Choice Requires="x14">
        <control shapeId="3089" r:id="rId19" name="Control 17">
          <controlPr defaultSize="0" autoPict="0" r:id="rId4">
            <anchor moveWithCells="1">
              <from>
                <xdr:col>0</xdr:col>
                <xdr:colOff>0</xdr:colOff>
                <xdr:row>1</xdr:row>
                <xdr:rowOff>0</xdr:rowOff>
              </from>
              <to>
                <xdr:col>1</xdr:col>
                <xdr:colOff>38100</xdr:colOff>
                <xdr:row>4</xdr:row>
                <xdr:rowOff>114300</xdr:rowOff>
              </to>
            </anchor>
          </controlPr>
        </control>
      </mc:Choice>
      <mc:Fallback>
        <control shapeId="3089" r:id="rId19" name="Control 17"/>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00"/>
  <sheetViews>
    <sheetView topLeftCell="A4" workbookViewId="0">
      <selection activeCell="B5" sqref="B5"/>
    </sheetView>
  </sheetViews>
  <sheetFormatPr baseColWidth="10" defaultColWidth="14.42578125" defaultRowHeight="15" customHeight="1" x14ac:dyDescent="0.25"/>
  <cols>
    <col min="1" max="1" width="34.140625" customWidth="1"/>
    <col min="2" max="6" width="10.7109375" customWidth="1"/>
  </cols>
  <sheetData>
    <row r="1" spans="1:3" ht="15" customHeight="1" x14ac:dyDescent="0.25">
      <c r="B1" s="3">
        <v>67</v>
      </c>
    </row>
    <row r="2" spans="1:3" x14ac:dyDescent="0.25">
      <c r="A2" s="4" t="s">
        <v>147</v>
      </c>
      <c r="B2" s="5">
        <f>SUM(B3:B5)</f>
        <v>59</v>
      </c>
    </row>
    <row r="3" spans="1:3" x14ac:dyDescent="0.25">
      <c r="A3" s="4" t="s">
        <v>148</v>
      </c>
      <c r="B3" s="5">
        <v>53</v>
      </c>
      <c r="C3" s="6">
        <f>B3/B2</f>
        <v>0.89830508474576276</v>
      </c>
    </row>
    <row r="4" spans="1:3" x14ac:dyDescent="0.25">
      <c r="A4" s="4" t="s">
        <v>149</v>
      </c>
      <c r="B4" s="5">
        <v>5</v>
      </c>
      <c r="C4" s="6">
        <f>B4/B2</f>
        <v>8.4745762711864403E-2</v>
      </c>
    </row>
    <row r="5" spans="1:3" x14ac:dyDescent="0.25">
      <c r="A5" s="4" t="s">
        <v>150</v>
      </c>
      <c r="B5" s="5">
        <v>1</v>
      </c>
      <c r="C5" s="6">
        <f>B5/B2</f>
        <v>1.6949152542372881E-2</v>
      </c>
    </row>
    <row r="8" spans="1:3" x14ac:dyDescent="0.25">
      <c r="C8" s="6"/>
    </row>
    <row r="9" spans="1:3" x14ac:dyDescent="0.25">
      <c r="B9" s="6"/>
    </row>
    <row r="10" spans="1:3" x14ac:dyDescent="0.25">
      <c r="A10" s="1" t="s">
        <v>151</v>
      </c>
    </row>
    <row r="11" spans="1:3" x14ac:dyDescent="0.25">
      <c r="A11" s="1"/>
    </row>
    <row r="12" spans="1:3" x14ac:dyDescent="0.25">
      <c r="A12" s="1" t="s">
        <v>152</v>
      </c>
      <c r="B12" s="1">
        <v>39</v>
      </c>
      <c r="C12" s="6">
        <f>B12/B15</f>
        <v>0.73584905660377353</v>
      </c>
    </row>
    <row r="13" spans="1:3" x14ac:dyDescent="0.25">
      <c r="A13" s="1" t="s">
        <v>153</v>
      </c>
      <c r="B13" s="1">
        <v>14</v>
      </c>
      <c r="C13" s="6">
        <f>B13/B15</f>
        <v>0.26415094339622641</v>
      </c>
    </row>
    <row r="14" spans="1:3" x14ac:dyDescent="0.25">
      <c r="A14" s="1" t="s">
        <v>154</v>
      </c>
      <c r="B14" s="1"/>
      <c r="C14" s="7">
        <f>B14/B15</f>
        <v>0</v>
      </c>
    </row>
    <row r="15" spans="1:3" x14ac:dyDescent="0.25">
      <c r="B15" s="1">
        <f>SUM(B12:B14)</f>
        <v>53</v>
      </c>
      <c r="C15" s="6"/>
    </row>
    <row r="16" spans="1:3" ht="15" customHeight="1" x14ac:dyDescent="0.25">
      <c r="B16" s="1"/>
    </row>
    <row r="21" spans="11:11" ht="15.75" customHeight="1" x14ac:dyDescent="0.25"/>
    <row r="22" spans="11:11" ht="15.75" customHeight="1" x14ac:dyDescent="0.25"/>
    <row r="23" spans="11:11" ht="15.75" customHeight="1" x14ac:dyDescent="0.25"/>
    <row r="24" spans="11:11" ht="15.75" customHeight="1" x14ac:dyDescent="0.25"/>
    <row r="25" spans="11:11" ht="15.75" customHeight="1" x14ac:dyDescent="0.25"/>
    <row r="26" spans="11:11" ht="15.75" customHeight="1" x14ac:dyDescent="0.25">
      <c r="K26" s="1"/>
    </row>
    <row r="27" spans="11:11" ht="15.75" customHeight="1" x14ac:dyDescent="0.25"/>
    <row r="28" spans="11:11" ht="15.75" customHeight="1" x14ac:dyDescent="0.25"/>
    <row r="29" spans="11:11" ht="15.75" customHeight="1" x14ac:dyDescent="0.25"/>
    <row r="30" spans="11:11" ht="15.75" customHeight="1" x14ac:dyDescent="0.25"/>
    <row r="31" spans="11:11" ht="15.75" customHeight="1" x14ac:dyDescent="0.25"/>
    <row r="32" spans="11:11" ht="15.75" customHeight="1" x14ac:dyDescent="0.25"/>
    <row r="33" spans="1:2" ht="15.75" customHeight="1" x14ac:dyDescent="0.25">
      <c r="A33" s="8" t="s">
        <v>155</v>
      </c>
    </row>
    <row r="34" spans="1:2" ht="15.75" customHeight="1" x14ac:dyDescent="0.25"/>
    <row r="35" spans="1:2" ht="15.75" customHeight="1" x14ac:dyDescent="0.25">
      <c r="A35" s="1" t="s">
        <v>156</v>
      </c>
      <c r="B35" s="1">
        <v>96</v>
      </c>
    </row>
    <row r="36" spans="1:2" ht="15.75" customHeight="1" x14ac:dyDescent="0.25">
      <c r="A36" s="1" t="s">
        <v>157</v>
      </c>
      <c r="B36" s="1">
        <v>71</v>
      </c>
    </row>
    <row r="37" spans="1:2" ht="15.75" customHeight="1" x14ac:dyDescent="0.25">
      <c r="A37" s="1" t="s">
        <v>158</v>
      </c>
      <c r="B37" s="1">
        <v>25</v>
      </c>
    </row>
    <row r="38" spans="1:2" ht="15.75" customHeight="1" x14ac:dyDescent="0.25"/>
    <row r="39" spans="1:2" ht="15.75" customHeight="1" x14ac:dyDescent="0.25">
      <c r="A39" s="1" t="s">
        <v>157</v>
      </c>
      <c r="B39" s="2">
        <v>71</v>
      </c>
    </row>
    <row r="40" spans="1:2" ht="15.75" customHeight="1" x14ac:dyDescent="0.25">
      <c r="A40" s="1" t="s">
        <v>159</v>
      </c>
      <c r="B40" s="1">
        <v>52</v>
      </c>
    </row>
    <row r="41" spans="1:2" ht="15.75" customHeight="1" x14ac:dyDescent="0.25">
      <c r="A41" s="1" t="s">
        <v>160</v>
      </c>
      <c r="B41" s="1">
        <v>10</v>
      </c>
    </row>
    <row r="42" spans="1:2" ht="15.75" customHeight="1" x14ac:dyDescent="0.25">
      <c r="A42" s="1" t="s">
        <v>161</v>
      </c>
      <c r="B42" s="1">
        <v>9</v>
      </c>
    </row>
    <row r="43" spans="1:2" ht="15.75" customHeight="1" x14ac:dyDescent="0.25"/>
    <row r="44" spans="1:2" ht="15.75" customHeight="1" x14ac:dyDescent="0.25">
      <c r="A44" s="1" t="s">
        <v>149</v>
      </c>
      <c r="B44" s="2">
        <v>25</v>
      </c>
    </row>
    <row r="45" spans="1:2" ht="15.75" customHeight="1" x14ac:dyDescent="0.25">
      <c r="A45" s="1" t="s">
        <v>159</v>
      </c>
      <c r="B45" s="1">
        <v>22</v>
      </c>
    </row>
    <row r="46" spans="1:2" ht="15.75" customHeight="1" x14ac:dyDescent="0.25">
      <c r="A46" s="1" t="s">
        <v>161</v>
      </c>
      <c r="B46" s="1">
        <v>3</v>
      </c>
    </row>
    <row r="47" spans="1:2" ht="15.75" customHeight="1" x14ac:dyDescent="0.25"/>
    <row r="48" spans="1: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OCTUBRE</vt:lpstr>
      <vt:lpstr>Hoja2</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MARLYS URIBE</dc:creator>
  <cp:keywords/>
  <dc:description/>
  <cp:lastModifiedBy>Faiber Gabino Correa Amezquita</cp:lastModifiedBy>
  <cp:revision/>
  <dcterms:created xsi:type="dcterms:W3CDTF">2021-06-28T15:47:31Z</dcterms:created>
  <dcterms:modified xsi:type="dcterms:W3CDTF">2024-11-07T16:31:38Z</dcterms:modified>
  <cp:category/>
  <cp:contentStatus/>
</cp:coreProperties>
</file>